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0029746\Downloads\"/>
    </mc:Choice>
  </mc:AlternateContent>
  <xr:revisionPtr revIDLastSave="0" documentId="13_ncr:1_{CEAFCD35-69D8-4181-BDF4-F07C7DB17B1A}" xr6:coauthVersionLast="47" xr6:coauthVersionMax="47" xr10:uidLastSave="{00000000-0000-0000-0000-000000000000}"/>
  <workbookProtection workbookAlgorithmName="SHA-512" workbookHashValue="C0Mu8X62BlQxEIp26xqKydi3ceGG8rf1Eu37LBaQoAKdacnUUfhX6HztmkJn/LTonsS+JtJDAT5Pj+EvD9BszA==" workbookSaltValue="28ezbMKNvMi2OtmvbNYz+g==" workbookSpinCount="100000" lockStructure="1"/>
  <bookViews>
    <workbookView xWindow="-120" yWindow="-120" windowWidth="29040" windowHeight="15840" xr2:uid="{4C7438C1-747B-4E03-A273-F5EE6F095AFE}"/>
  </bookViews>
  <sheets>
    <sheet name="🏠" sheetId="7" r:id="rId1"/>
    <sheet name="🏥" sheetId="6" r:id="rId2"/>
    <sheet name="🌎" sheetId="10" r:id="rId3"/>
    <sheet name="🩺" sheetId="11" r:id="rId4"/>
    <sheet name="🔗" sheetId="12" r:id="rId5"/>
    <sheet name="📇" sheetId="9" r:id="rId6"/>
    <sheet name="💲" sheetId="13" r:id="rId7"/>
    <sheet name="Lookups" sheetId="8" state="hidden" r:id="rId8"/>
  </sheets>
  <definedNames>
    <definedName name="Boolean" localSheetId="2">look_Boolean[Boolean]</definedName>
    <definedName name="Boolean" localSheetId="6">look_Boolean[Boolean]</definedName>
    <definedName name="Boolean" localSheetId="5">look_Boolean[Boolean]</definedName>
    <definedName name="Boolean" localSheetId="4">look_Boolean[Boolean]</definedName>
    <definedName name="Boolean" localSheetId="3">look_Boolean[Boolean]</definedName>
    <definedName name="Boolean">look_Boolean[Boolean]</definedName>
    <definedName name="ClaimTypes" localSheetId="6">lookup_ClaimTypes[Type]</definedName>
    <definedName name="ClaimTypes" localSheetId="4">lookup_ClaimTypes[Type]</definedName>
    <definedName name="ClaimTypes" localSheetId="3">lookup_ClaimTypes[Type]</definedName>
    <definedName name="ClaimTypes">lookup_ClaimTypes[Type]</definedName>
    <definedName name="ContactType" localSheetId="2">look_ContactType[Type]</definedName>
    <definedName name="ContactType" localSheetId="6">look_ContactType[Type]</definedName>
    <definedName name="ContactType" localSheetId="4">look_ContactType[Type]</definedName>
    <definedName name="ContactType" localSheetId="3">look_ContactType[Type]</definedName>
    <definedName name="ContactType">look_ContactType[Type]</definedName>
    <definedName name="Genders" localSheetId="6">look_Gender[Gender]</definedName>
    <definedName name="Genders" localSheetId="4">look_Gender[Gender]</definedName>
    <definedName name="Genders">look_Gender[Gender]</definedName>
    <definedName name="LocationLook" localSheetId="6">Locations[Facilty/Group Name]</definedName>
    <definedName name="LocationLook">Locations[Facilty/Group Name]</definedName>
    <definedName name="LocationSpecialties" localSheetId="4">look_LocationSpecialty[Label]</definedName>
    <definedName name="LocationSpecialties" localSheetId="3">look_LocationSpecialty[Label]</definedName>
    <definedName name="LocationTypes" localSheetId="6">look_LocationType[Type]</definedName>
    <definedName name="LocationTypes" localSheetId="4">look_LocationType[Type]</definedName>
    <definedName name="LocationTypes" localSheetId="3">look_LocationType[Type]</definedName>
    <definedName name="LocationTypes">look_LocationType[Type]</definedName>
    <definedName name="Locums" localSheetId="6">look_Locums[Locums]</definedName>
    <definedName name="Locums" localSheetId="4">look_Locums[Locums]</definedName>
    <definedName name="Locums">look_Locums[Locums]</definedName>
    <definedName name="PracticeType" localSheetId="2">look_PracticeType[Type]</definedName>
    <definedName name="PracticeType" localSheetId="6">look_PracticeType[Type]</definedName>
    <definedName name="PracticeType" localSheetId="5">look_PracticeType[Type]</definedName>
    <definedName name="PracticeType" localSheetId="4">look_PracticeType[Type]</definedName>
    <definedName name="PracticeType" localSheetId="3">look_PracticeType[Type]</definedName>
    <definedName name="PracticeType">look_PracticeType[Type]</definedName>
    <definedName name="_xlnm.Print_Area" localSheetId="2">'🌎'!$A$1:$R$56</definedName>
    <definedName name="_xlnm.Print_Area" localSheetId="0">'🏠'!$A$1:$O$50</definedName>
    <definedName name="_xlnm.Print_Area" localSheetId="1">'🏥'!$A$1:$T$49</definedName>
    <definedName name="_xlnm.Print_Area" localSheetId="6">'💲'!$A$1:$T$33</definedName>
    <definedName name="_xlnm.Print_Area" localSheetId="5">'📇'!$A$1:$S$46</definedName>
    <definedName name="_xlnm.Print_Area" localSheetId="4">'🔗'!$A$1:$L$90</definedName>
    <definedName name="_xlnm.Print_Area" localSheetId="3">'🩺'!$A$1:$AC$56</definedName>
    <definedName name="Providers" localSheetId="6">Practitioners[Display Name]</definedName>
    <definedName name="Providers">Practitioners[Display Name]</definedName>
    <definedName name="sadf" localSheetId="6">look_Boolean[Boolean]</definedName>
    <definedName name="sadf" localSheetId="4">look_Boolean[Boolean]</definedName>
    <definedName name="sadf" localSheetId="3">look_Boolean[Boolean]</definedName>
    <definedName name="sadf">look_Boolean[Boolean]</definedName>
    <definedName name="ServiceSettings" localSheetId="6">look_ServiceSetting[Setting]</definedName>
    <definedName name="ServiceSettings" localSheetId="4">look_ServiceSetting[Setting]</definedName>
    <definedName name="ServiceSettings" localSheetId="3">look_ServiceSetting[Setting]</definedName>
    <definedName name="ServiceSettings">look_ServiceSetting[Setting]</definedName>
    <definedName name="SpecialtyList" localSheetId="6">look_LocationSpecialty[Label]</definedName>
    <definedName name="SpecialtyList" localSheetId="4">look_LocationSpecialty[Label]</definedName>
    <definedName name="SpecialtyList">look_LocationSpecialty[Label]</definedName>
    <definedName name="States" localSheetId="2">look_States[State]</definedName>
    <definedName name="States" localSheetId="6">look_States[State]</definedName>
    <definedName name="States" localSheetId="5">look_States[State]</definedName>
    <definedName name="States" localSheetId="4">look_States[State]</definedName>
    <definedName name="States" localSheetId="3">look_States[State]</definedName>
    <definedName name="States">look_States[State]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5" i="11" l="1"/>
  <c r="AC16" i="11"/>
  <c r="AC17" i="11"/>
  <c r="AC18" i="11"/>
  <c r="AC19" i="11"/>
  <c r="AC20" i="11"/>
  <c r="AC21" i="11"/>
  <c r="AC22" i="11"/>
  <c r="AC23" i="11"/>
  <c r="AC24" i="11"/>
  <c r="AC25" i="11"/>
  <c r="AC26" i="11"/>
  <c r="AC27" i="11"/>
  <c r="AC28" i="11"/>
  <c r="AC29" i="11"/>
  <c r="AC30" i="11"/>
  <c r="AC31" i="11"/>
  <c r="AC32" i="11"/>
  <c r="AC33" i="11"/>
  <c r="AC34" i="11"/>
  <c r="AC35" i="11"/>
  <c r="AC36" i="11"/>
  <c r="AC37" i="11"/>
  <c r="AC38" i="11"/>
  <c r="AC39" i="11"/>
  <c r="AC40" i="11"/>
  <c r="AC41" i="11"/>
  <c r="AC42" i="11"/>
  <c r="AC43" i="11"/>
  <c r="AC44" i="11"/>
  <c r="AC45" i="11"/>
  <c r="AC46" i="11"/>
  <c r="AC47" i="11"/>
  <c r="AC48" i="11"/>
  <c r="AC49" i="11"/>
  <c r="AC50" i="11"/>
  <c r="AC51" i="11"/>
  <c r="AC52" i="11"/>
  <c r="AC53" i="11"/>
  <c r="AC14" i="11"/>
  <c r="AB14" i="11" s="1"/>
  <c r="B9" i="7"/>
  <c r="W13" i="6"/>
  <c r="T17" i="6"/>
  <c r="AL13" i="6"/>
  <c r="S14" i="9"/>
  <c r="R14" i="9" s="1"/>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L14" i="12"/>
  <c r="K14" i="12" s="1"/>
  <c r="F53" i="11"/>
  <c r="F52" i="11"/>
  <c r="F51" i="11"/>
  <c r="F50" i="11"/>
  <c r="F49" i="11"/>
  <c r="F48" i="11"/>
  <c r="F47" i="11"/>
  <c r="F46" i="11"/>
  <c r="F45" i="11"/>
  <c r="F44" i="11"/>
  <c r="F43" i="11"/>
  <c r="F42" i="11"/>
  <c r="F41" i="11"/>
  <c r="F40" i="1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K14" i="11"/>
  <c r="F14" i="11" s="1"/>
  <c r="K15" i="11"/>
  <c r="K16" i="11"/>
  <c r="K17" i="11"/>
  <c r="K36" i="7"/>
  <c r="S16" i="13"/>
  <c r="S17" i="13"/>
  <c r="S32" i="13"/>
  <c r="S33" i="13"/>
  <c r="T15" i="13"/>
  <c r="S15" i="13" s="1"/>
  <c r="T16" i="13"/>
  <c r="T17" i="13"/>
  <c r="T18" i="13"/>
  <c r="S18" i="13" s="1"/>
  <c r="T19" i="13"/>
  <c r="S19" i="13" s="1"/>
  <c r="T20" i="13"/>
  <c r="S20" i="13" s="1"/>
  <c r="T21" i="13"/>
  <c r="S21" i="13" s="1"/>
  <c r="T22" i="13"/>
  <c r="S22" i="13" s="1"/>
  <c r="T23" i="13"/>
  <c r="S23" i="13" s="1"/>
  <c r="T24" i="13"/>
  <c r="S24" i="13" s="1"/>
  <c r="T25" i="13"/>
  <c r="S25" i="13" s="1"/>
  <c r="T26" i="13"/>
  <c r="S26" i="13" s="1"/>
  <c r="T27" i="13"/>
  <c r="S27" i="13" s="1"/>
  <c r="T28" i="13"/>
  <c r="S28" i="13" s="1"/>
  <c r="T29" i="13"/>
  <c r="S29" i="13" s="1"/>
  <c r="T30" i="13"/>
  <c r="S30" i="13" s="1"/>
  <c r="T31" i="13"/>
  <c r="S31" i="13" s="1"/>
  <c r="T32" i="13"/>
  <c r="T33" i="13"/>
  <c r="T14" i="13"/>
  <c r="S14" i="13" s="1"/>
  <c r="K17" i="13"/>
  <c r="K18" i="13"/>
  <c r="K19" i="13"/>
  <c r="K20" i="13"/>
  <c r="K23" i="13"/>
  <c r="K26" i="13"/>
  <c r="K14" i="13"/>
  <c r="J26" i="13"/>
  <c r="J23" i="13"/>
  <c r="J20" i="13"/>
  <c r="J19" i="13"/>
  <c r="J18" i="13"/>
  <c r="J17" i="13"/>
  <c r="J14" i="13"/>
  <c r="L15" i="12"/>
  <c r="K15" i="12" s="1"/>
  <c r="L16" i="12"/>
  <c r="K16" i="12" s="1"/>
  <c r="L17" i="12"/>
  <c r="L18" i="12"/>
  <c r="L19" i="12"/>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K30" i="7"/>
  <c r="K27" i="7"/>
  <c r="K24" i="7"/>
  <c r="K33" i="7"/>
  <c r="AB13" i="13"/>
  <c r="AA13" i="13"/>
  <c r="Z13" i="13"/>
  <c r="Y13" i="13"/>
  <c r="X13" i="13"/>
  <c r="W13" i="13"/>
  <c r="V13" i="13"/>
  <c r="K17" i="12"/>
  <c r="K18" i="12"/>
  <c r="K19" i="12"/>
  <c r="K20" i="12"/>
  <c r="K21" i="12"/>
  <c r="K22" i="12"/>
  <c r="K23" i="12"/>
  <c r="K24" i="12"/>
  <c r="K25" i="12"/>
  <c r="K26" i="12"/>
  <c r="K27" i="12"/>
  <c r="K28" i="12"/>
  <c r="K29" i="12"/>
  <c r="K30" i="12"/>
  <c r="K31" i="12"/>
  <c r="K32" i="12"/>
  <c r="K33" i="12"/>
  <c r="K34"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AB16" i="11"/>
  <c r="AB17" i="11"/>
  <c r="AB18" i="11"/>
  <c r="AB19" i="11"/>
  <c r="AB20" i="11"/>
  <c r="AB21" i="11"/>
  <c r="AB22" i="11"/>
  <c r="AB23" i="11"/>
  <c r="AB34" i="11"/>
  <c r="AB35" i="11"/>
  <c r="AB36" i="11"/>
  <c r="AB37" i="11"/>
  <c r="AB38" i="11"/>
  <c r="AB39" i="11"/>
  <c r="AB40" i="11"/>
  <c r="AB41" i="11"/>
  <c r="AB42" i="11"/>
  <c r="AB43" i="11"/>
  <c r="AB44" i="11"/>
  <c r="AB45" i="11"/>
  <c r="AB46" i="11"/>
  <c r="AB47" i="11"/>
  <c r="AB48" i="11"/>
  <c r="AB49" i="11"/>
  <c r="AB50" i="11"/>
  <c r="AB51" i="11"/>
  <c r="AB52" i="11"/>
  <c r="AB53" i="11"/>
  <c r="AB15" i="11"/>
  <c r="R14" i="10"/>
  <c r="Q14" i="10" s="1"/>
  <c r="R15" i="10"/>
  <c r="Q15" i="10" s="1"/>
  <c r="R16" i="10"/>
  <c r="Q16" i="10" s="1"/>
  <c r="R17" i="10"/>
  <c r="Q17" i="10" s="1"/>
  <c r="R18" i="10"/>
  <c r="Q18" i="10" s="1"/>
  <c r="R19" i="10"/>
  <c r="R20" i="10"/>
  <c r="R21" i="10"/>
  <c r="R22" i="10"/>
  <c r="R23" i="10"/>
  <c r="R34" i="10"/>
  <c r="R35" i="10"/>
  <c r="R36" i="10"/>
  <c r="R37" i="10"/>
  <c r="R38" i="10"/>
  <c r="R39" i="10"/>
  <c r="R40" i="10"/>
  <c r="R41" i="10"/>
  <c r="R42" i="10"/>
  <c r="R43" i="10"/>
  <c r="R44" i="10"/>
  <c r="R45" i="10"/>
  <c r="R46" i="10"/>
  <c r="R47" i="10"/>
  <c r="R48" i="10"/>
  <c r="R49" i="10"/>
  <c r="R50" i="10"/>
  <c r="R51" i="10"/>
  <c r="R52" i="10"/>
  <c r="R53" i="10"/>
  <c r="P3" i="8"/>
  <c r="P4" i="8"/>
  <c r="P5" i="8"/>
  <c r="P6" i="8"/>
  <c r="P7" i="8"/>
  <c r="P8" i="8"/>
  <c r="P9" i="8"/>
  <c r="P10" i="8"/>
  <c r="P11" i="8"/>
  <c r="P12" i="8"/>
  <c r="P13" i="8"/>
  <c r="P14" i="8"/>
  <c r="P15" i="8"/>
  <c r="P16" i="8"/>
  <c r="P17" i="8"/>
  <c r="P18" i="8"/>
  <c r="P19" i="8"/>
  <c r="P56" i="8"/>
  <c r="P57" i="8"/>
  <c r="P58" i="8"/>
  <c r="P59" i="8"/>
  <c r="P60" i="8"/>
  <c r="P61" i="8"/>
  <c r="P20" i="8"/>
  <c r="P21" i="8"/>
  <c r="P22" i="8"/>
  <c r="P23" i="8"/>
  <c r="P28" i="8"/>
  <c r="P29" i="8"/>
  <c r="P30" i="8"/>
  <c r="P31" i="8"/>
  <c r="P32" i="8"/>
  <c r="P34" i="8"/>
  <c r="P35" i="8"/>
  <c r="P36" i="8"/>
  <c r="P37" i="8"/>
  <c r="P38" i="8"/>
  <c r="P39" i="8"/>
  <c r="P40" i="8"/>
  <c r="P41" i="8"/>
  <c r="P42" i="8"/>
  <c r="P43" i="8"/>
  <c r="P44" i="8"/>
  <c r="P45" i="8"/>
  <c r="P46" i="8"/>
  <c r="P47" i="8"/>
  <c r="P48" i="8"/>
  <c r="P49" i="8"/>
  <c r="P50" i="8"/>
  <c r="P33" i="8"/>
  <c r="P51" i="8"/>
  <c r="P52" i="8"/>
  <c r="P53" i="8"/>
  <c r="P54" i="8"/>
  <c r="P55" i="8"/>
  <c r="P68" i="8"/>
  <c r="P66" i="8"/>
  <c r="P67" i="8"/>
  <c r="P69" i="8"/>
  <c r="P70" i="8"/>
  <c r="P71" i="8"/>
  <c r="P72" i="8"/>
  <c r="P73" i="8"/>
  <c r="P74" i="8"/>
  <c r="P75" i="8"/>
  <c r="P24" i="8"/>
  <c r="P25" i="8"/>
  <c r="P26" i="8"/>
  <c r="P27" i="8"/>
  <c r="P63" i="8"/>
  <c r="P64" i="8"/>
  <c r="P65" i="8"/>
  <c r="P62"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Q53" i="10"/>
  <c r="Q52" i="10"/>
  <c r="Q51" i="10"/>
  <c r="Q50" i="10"/>
  <c r="Q49" i="10"/>
  <c r="Q48" i="10"/>
  <c r="Q47" i="10"/>
  <c r="Q46" i="10"/>
  <c r="Q45" i="10"/>
  <c r="Q44" i="10"/>
  <c r="Q43" i="10"/>
  <c r="Q42" i="10"/>
  <c r="Q41" i="10"/>
  <c r="Q40" i="10"/>
  <c r="Q39" i="10"/>
  <c r="Q38" i="10"/>
  <c r="Q37" i="10"/>
  <c r="Q36" i="10"/>
  <c r="Q35" i="10"/>
  <c r="Q34" i="10"/>
  <c r="Q23" i="10"/>
  <c r="Q22" i="10"/>
  <c r="Q21" i="10"/>
  <c r="Q20" i="10"/>
  <c r="Q19" i="10"/>
  <c r="AM13" i="6"/>
  <c r="AK13" i="6"/>
  <c r="AF13" i="6"/>
  <c r="AE13" i="6"/>
  <c r="AD13" i="6"/>
  <c r="AC13" i="6"/>
  <c r="AB13" i="6"/>
  <c r="AA13" i="6"/>
  <c r="Z13" i="6"/>
  <c r="Y13" i="6"/>
  <c r="X13" i="6"/>
  <c r="V13" i="6"/>
  <c r="T41" i="6"/>
  <c r="S41" i="6"/>
  <c r="T28" i="6"/>
  <c r="S28" i="6"/>
  <c r="T25" i="6"/>
  <c r="S25" i="6"/>
  <c r="T24" i="6"/>
  <c r="S24" i="6"/>
  <c r="T21" i="6"/>
  <c r="S21" i="6"/>
  <c r="T20" i="6"/>
  <c r="S20" i="6"/>
  <c r="T19" i="6"/>
  <c r="S19" i="6"/>
  <c r="T18" i="6"/>
  <c r="S18" i="6"/>
  <c r="T14" i="6"/>
  <c r="S14" i="6"/>
  <c r="A7" i="9" l="1"/>
  <c r="O33" i="7" s="1"/>
  <c r="M33" i="7" s="1"/>
  <c r="A7" i="12"/>
  <c r="O30" i="7" s="1"/>
  <c r="M30" i="7" s="1"/>
  <c r="A7" i="13"/>
  <c r="O36" i="7" s="1"/>
  <c r="M36" i="7" s="1"/>
  <c r="A7" i="11"/>
  <c r="O27" i="7" s="1"/>
  <c r="M27" i="7" s="1"/>
  <c r="A7" i="10"/>
  <c r="O24" i="7" s="1"/>
  <c r="M24" i="7" s="1"/>
  <c r="A7" i="6"/>
  <c r="O21" i="7" s="1"/>
  <c r="M21" i="7" l="1"/>
  <c r="O19" i="7"/>
  <c r="C19" i="7" s="1"/>
  <c r="V7" i="9"/>
</calcChain>
</file>

<file path=xl/sharedStrings.xml><?xml version="1.0" encoding="utf-8"?>
<sst xmlns="http://schemas.openxmlformats.org/spreadsheetml/2006/main" count="685" uniqueCount="357">
  <si>
    <t>WPS Provider Network</t>
  </si>
  <si>
    <t>Enrollment Documentation</t>
  </si>
  <si>
    <t>Click the button on the left to be taken to each section of this workbook and provide the required information.  The indicators on the right of this worksheet (and inside of each worksheet) will help you identify if more information is required.</t>
  </si>
  <si>
    <t>ORGANIZATION</t>
  </si>
  <si>
    <t>Information regarding your organization.</t>
  </si>
  <si>
    <t>-</t>
  </si>
  <si>
    <t>🏥</t>
  </si>
  <si>
    <t>LOCATIONS</t>
  </si>
  <si>
    <t>Define the locations related to your company.</t>
  </si>
  <si>
    <t>🌎</t>
  </si>
  <si>
    <t>PRACTITIONERS</t>
  </si>
  <si>
    <t>Listing of practitioners by service location.</t>
  </si>
  <si>
    <t>🩺</t>
  </si>
  <si>
    <t>LINK TO LOCATION</t>
  </si>
  <si>
    <t>Link the practioners to the locations that they provide services.</t>
  </si>
  <si>
    <t>🔗</t>
  </si>
  <si>
    <t>CONTACTS</t>
  </si>
  <si>
    <t>General contacts for your organization.</t>
  </si>
  <si>
    <t>📇</t>
  </si>
  <si>
    <t>BILLING &amp; CODES</t>
  </si>
  <si>
    <t xml:space="preserve">Your top codes (CPT’s, HCPC’s, Revenue codes) and charged amounts. </t>
  </si>
  <si>
    <t>💲</t>
  </si>
  <si>
    <t>Organization Information</t>
  </si>
  <si>
    <t>Entity Name</t>
  </si>
  <si>
    <t>DBA</t>
  </si>
  <si>
    <t>Street</t>
  </si>
  <si>
    <t>City</t>
  </si>
  <si>
    <t>State</t>
  </si>
  <si>
    <t>Zip</t>
  </si>
  <si>
    <t>Phone</t>
  </si>
  <si>
    <t>Fax</t>
  </si>
  <si>
    <t>TIN</t>
  </si>
  <si>
    <t>Website</t>
  </si>
  <si>
    <t>IPA</t>
  </si>
  <si>
    <t>Independent Physician Network</t>
  </si>
  <si>
    <t>ProHealth Solutions</t>
  </si>
  <si>
    <t>PHN</t>
  </si>
  <si>
    <t>WI IPA</t>
  </si>
  <si>
    <t>DivPop</t>
  </si>
  <si>
    <t>DivPopServices</t>
  </si>
  <si>
    <t>Practice Type</t>
  </si>
  <si>
    <t>Entity Name | Legal Name</t>
  </si>
  <si>
    <t>Legal</t>
  </si>
  <si>
    <t>Address</t>
  </si>
  <si>
    <t>Medicare</t>
  </si>
  <si>
    <t>TRICARE</t>
  </si>
  <si>
    <t>This request only applies to the WPS Provider Network. For help with Medicare or TRICARE, please contact the appropriate entity.</t>
  </si>
  <si>
    <t>Primary Phone Lines</t>
  </si>
  <si>
    <t>10 digits | Automatic formatting</t>
  </si>
  <si>
    <t>Main</t>
  </si>
  <si>
    <t>Tax Identification Number</t>
  </si>
  <si>
    <t>9 digits | No hypens</t>
  </si>
  <si>
    <t>Are you currently part of an Independent Physician Association (IPA)?</t>
  </si>
  <si>
    <t>Yes</t>
  </si>
  <si>
    <t>Do you offer specialized services to a diverse or underserved population?</t>
  </si>
  <si>
    <t>Practice type</t>
  </si>
  <si>
    <t>🏠</t>
  </si>
  <si>
    <t>Location Information</t>
  </si>
  <si>
    <t>INSTRUCTIONS</t>
  </si>
  <si>
    <t>Facilty/Group Name</t>
  </si>
  <si>
    <t>Appointment Phone</t>
  </si>
  <si>
    <t>NPI</t>
  </si>
  <si>
    <t>Location Type</t>
  </si>
  <si>
    <t>Claim Type</t>
  </si>
  <si>
    <t>Service Setting</t>
  </si>
  <si>
    <t>REQUIRED</t>
  </si>
  <si>
    <t>Practitioner Information</t>
  </si>
  <si>
    <t>Last Name</t>
  </si>
  <si>
    <t>First Name</t>
  </si>
  <si>
    <t>MI</t>
  </si>
  <si>
    <t>Suffix</t>
  </si>
  <si>
    <t>Display Name</t>
  </si>
  <si>
    <t>CAQH</t>
  </si>
  <si>
    <t>DOB</t>
  </si>
  <si>
    <t>Gender</t>
  </si>
  <si>
    <t>License State</t>
  </si>
  <si>
    <t>License Number</t>
  </si>
  <si>
    <t>DEA Number</t>
  </si>
  <si>
    <t>Specialty - Primary</t>
  </si>
  <si>
    <t>Specialty - Secondary</t>
  </si>
  <si>
    <t>Hospital Based</t>
  </si>
  <si>
    <t>Locum Type</t>
  </si>
  <si>
    <t>Secondary Language</t>
  </si>
  <si>
    <t>Employment Start Date</t>
  </si>
  <si>
    <t>Telehealth</t>
  </si>
  <si>
    <t>Accepting New Patients</t>
  </si>
  <si>
    <t>List in Directory</t>
  </si>
  <si>
    <t xml:space="preserve"> </t>
  </si>
  <si>
    <t>Link Practitioner to Location</t>
  </si>
  <si>
    <t>Practitioner</t>
  </si>
  <si>
    <t>Location</t>
  </si>
  <si>
    <t>Effective Date</t>
  </si>
  <si>
    <t>Primary Location</t>
  </si>
  <si>
    <t>Fill out the form to the best of your ability.
Be sure to create a new item for each location the practitioner uses</t>
  </si>
  <si>
    <t>i</t>
  </si>
  <si>
    <t>Contact Information</t>
  </si>
  <si>
    <t>Title</t>
  </si>
  <si>
    <t>Email</t>
  </si>
  <si>
    <t>Contracting</t>
  </si>
  <si>
    <t>Notice</t>
  </si>
  <si>
    <t>Credentialing</t>
  </si>
  <si>
    <t>Signatory</t>
  </si>
  <si>
    <t>Fill out the form to the best of your ability.  
Locations are defined on the 'Locations' worksheet.</t>
  </si>
  <si>
    <t>Billing &amp; Coding Information</t>
  </si>
  <si>
    <t>Remittance Name</t>
  </si>
  <si>
    <t>Billing NPI</t>
  </si>
  <si>
    <t>Code</t>
  </si>
  <si>
    <t>Charged Amount</t>
  </si>
  <si>
    <t xml:space="preserve">Fill out the form to the best of your ability.
Include the top 10-20 codes (CPT’s, HCPC’s, Revenue codes) and charged amounts. </t>
  </si>
  <si>
    <t>Remittance Address</t>
  </si>
  <si>
    <t>Billing Phone</t>
  </si>
  <si>
    <t>Abbreviation</t>
  </si>
  <si>
    <t>Boolean</t>
  </si>
  <si>
    <t>Type</t>
  </si>
  <si>
    <t>Specialty</t>
  </si>
  <si>
    <t>Label</t>
  </si>
  <si>
    <t>Setting</t>
  </si>
  <si>
    <t>Locums</t>
  </si>
  <si>
    <t>Alabama</t>
  </si>
  <si>
    <t>AL</t>
  </si>
  <si>
    <t>Facility | Ancillary</t>
  </si>
  <si>
    <t>Ambulance</t>
  </si>
  <si>
    <t>Clinic | Provider</t>
  </si>
  <si>
    <t>Behavioral Health</t>
  </si>
  <si>
    <t>Addiction Medicine</t>
  </si>
  <si>
    <t>CMS1500 and UB04</t>
  </si>
  <si>
    <t>Office and Telehealth</t>
  </si>
  <si>
    <t>Male</t>
  </si>
  <si>
    <t>N/A</t>
  </si>
  <si>
    <t>Alaska</t>
  </si>
  <si>
    <t>AK</t>
  </si>
  <si>
    <t>No</t>
  </si>
  <si>
    <t>Ambulatory Surgery Center</t>
  </si>
  <si>
    <t>AODA</t>
  </si>
  <si>
    <t>CMS1500</t>
  </si>
  <si>
    <t>Telehealth only</t>
  </si>
  <si>
    <t>Female</t>
  </si>
  <si>
    <t>Short-term (&gt;6M)</t>
  </si>
  <si>
    <t>Arizona</t>
  </si>
  <si>
    <t>AZ</t>
  </si>
  <si>
    <t>Eating Disorders</t>
  </si>
  <si>
    <t>UB04</t>
  </si>
  <si>
    <t>Office only</t>
  </si>
  <si>
    <t>Non-Binary</t>
  </si>
  <si>
    <t>Long-term (&lt;6M)</t>
  </si>
  <si>
    <t>Arkansas</t>
  </si>
  <si>
    <t>AR</t>
  </si>
  <si>
    <t>Other</t>
  </si>
  <si>
    <t>Behavioral Health Inpatient/Residential/Partial Hospitalization Program</t>
  </si>
  <si>
    <t>Licensed Marriage and Family Therapist</t>
  </si>
  <si>
    <t>Unknown</t>
  </si>
  <si>
    <t>California</t>
  </si>
  <si>
    <t>CA</t>
  </si>
  <si>
    <t>Blood Bank</t>
  </si>
  <si>
    <t>Licensed or Certified Behavioral Analyst</t>
  </si>
  <si>
    <t>Colorado</t>
  </si>
  <si>
    <t>CO</t>
  </si>
  <si>
    <t>Cardiology</t>
  </si>
  <si>
    <t>Licensed Professional Counselor</t>
  </si>
  <si>
    <t>Connecticut</t>
  </si>
  <si>
    <t>CT</t>
  </si>
  <si>
    <t>Dentistry</t>
  </si>
  <si>
    <t>Licensed Social Worker</t>
  </si>
  <si>
    <t>Delaware</t>
  </si>
  <si>
    <t>DE</t>
  </si>
  <si>
    <t>Dialysis Center</t>
  </si>
  <si>
    <t>Psychiatry</t>
  </si>
  <si>
    <t>Florida</t>
  </si>
  <si>
    <t>FL</t>
  </si>
  <si>
    <t>Durable Medical Equipment</t>
  </si>
  <si>
    <t>Psychiatry: Child and Adolescent</t>
  </si>
  <si>
    <t>Georgia</t>
  </si>
  <si>
    <t>GA</t>
  </si>
  <si>
    <t>Hematology/Oncology</t>
  </si>
  <si>
    <t>Psychiatry: Geriatric</t>
  </si>
  <si>
    <t>Hawaii</t>
  </si>
  <si>
    <t>HI</t>
  </si>
  <si>
    <t>Home Health Care/ Home Infusion</t>
  </si>
  <si>
    <t>Psychology</t>
  </si>
  <si>
    <t>Idaho</t>
  </si>
  <si>
    <t>ID</t>
  </si>
  <si>
    <t>Hospice and Pallative Center</t>
  </si>
  <si>
    <t>Substance Abuse Counselor</t>
  </si>
  <si>
    <t>Illinois</t>
  </si>
  <si>
    <t>IL</t>
  </si>
  <si>
    <t>Hospital</t>
  </si>
  <si>
    <t>Cardiac Electrophysiology</t>
  </si>
  <si>
    <t>Indiana</t>
  </si>
  <si>
    <t>IN</t>
  </si>
  <si>
    <t>Imaging</t>
  </si>
  <si>
    <t>Iowa</t>
  </si>
  <si>
    <t>IA</t>
  </si>
  <si>
    <t>Independent Laboratories</t>
  </si>
  <si>
    <t>Cardiothoracic Surgery</t>
  </si>
  <si>
    <t>Kansas</t>
  </si>
  <si>
    <t>KS</t>
  </si>
  <si>
    <t>Multiple</t>
  </si>
  <si>
    <t>Cardiovascular Surgery</t>
  </si>
  <si>
    <t>Kentucky</t>
  </si>
  <si>
    <t>KY</t>
  </si>
  <si>
    <t>Orthotics and Prosthetics</t>
  </si>
  <si>
    <t>Interventional Cardiology</t>
  </si>
  <si>
    <t>Louisiana</t>
  </si>
  <si>
    <t>LA</t>
  </si>
  <si>
    <t>Other Specialties</t>
  </si>
  <si>
    <t>Endodontics</t>
  </si>
  <si>
    <t>Maine</t>
  </si>
  <si>
    <t>ME</t>
  </si>
  <si>
    <t>Pediatric Specialists</t>
  </si>
  <si>
    <t>Oral and Maxillofacial Surgery</t>
  </si>
  <si>
    <t>Maryland</t>
  </si>
  <si>
    <t>MD</t>
  </si>
  <si>
    <t>Primary Care</t>
  </si>
  <si>
    <t>Oral Sleep Apnea Appliance</t>
  </si>
  <si>
    <t>Massachusetts</t>
  </si>
  <si>
    <t>MA</t>
  </si>
  <si>
    <t>Psychiatric Hospital</t>
  </si>
  <si>
    <t>Peridontics</t>
  </si>
  <si>
    <t>Michigan</t>
  </si>
  <si>
    <t>PT/OT/ST</t>
  </si>
  <si>
    <t>Gynecological Oncology</t>
  </si>
  <si>
    <t>Minnesota</t>
  </si>
  <si>
    <t>MN</t>
  </si>
  <si>
    <t>Rehabilitation Facility Center</t>
  </si>
  <si>
    <t>Hematology</t>
  </si>
  <si>
    <t>Mississippi</t>
  </si>
  <si>
    <t>MS</t>
  </si>
  <si>
    <t>Skilled Nursing Facility</t>
  </si>
  <si>
    <t>Hematology Oncology</t>
  </si>
  <si>
    <t>Missouri</t>
  </si>
  <si>
    <t>MO</t>
  </si>
  <si>
    <t>Sleep Center</t>
  </si>
  <si>
    <t>Oncology</t>
  </si>
  <si>
    <t>Montana</t>
  </si>
  <si>
    <t>MT</t>
  </si>
  <si>
    <t>Surgery</t>
  </si>
  <si>
    <t>Pediatric</t>
  </si>
  <si>
    <t>Allery/Immunology</t>
  </si>
  <si>
    <t>Nebraska</t>
  </si>
  <si>
    <t>NE</t>
  </si>
  <si>
    <t xml:space="preserve">Urgent Care </t>
  </si>
  <si>
    <t>Anesthesiology</t>
  </si>
  <si>
    <t>Nevada</t>
  </si>
  <si>
    <t>NV</t>
  </si>
  <si>
    <t>Vision</t>
  </si>
  <si>
    <t>Audiology</t>
  </si>
  <si>
    <t>New Hampshire</t>
  </si>
  <si>
    <t>NH</t>
  </si>
  <si>
    <t>New Jersey</t>
  </si>
  <si>
    <t>NJ</t>
  </si>
  <si>
    <t>New Mexico</t>
  </si>
  <si>
    <t>NM</t>
  </si>
  <si>
    <t>Cosmetic Surgery</t>
  </si>
  <si>
    <t>New York</t>
  </si>
  <si>
    <t>NY</t>
  </si>
  <si>
    <t>Critical Care Medicine</t>
  </si>
  <si>
    <t>North Carolina</t>
  </si>
  <si>
    <t>NC</t>
  </si>
  <si>
    <t>Dermatology</t>
  </si>
  <si>
    <t>North Dakota</t>
  </si>
  <si>
    <t>ND</t>
  </si>
  <si>
    <t>Ear/Nose/Throat-Otolargygolgy</t>
  </si>
  <si>
    <t>Ohio</t>
  </si>
  <si>
    <t>OH</t>
  </si>
  <si>
    <t>Endocrinology</t>
  </si>
  <si>
    <t>Oklahoma</t>
  </si>
  <si>
    <t>OK</t>
  </si>
  <si>
    <t>Gastroenterology</t>
  </si>
  <si>
    <t>Oregon</t>
  </si>
  <si>
    <t>OR</t>
  </si>
  <si>
    <t>General Surgery</t>
  </si>
  <si>
    <t>Pennsylvania</t>
  </si>
  <si>
    <t>PA</t>
  </si>
  <si>
    <t>Rhode Island</t>
  </si>
  <si>
    <t>RI</t>
  </si>
  <si>
    <t>Infection Disease</t>
  </si>
  <si>
    <t>South Carolina</t>
  </si>
  <si>
    <t>SC</t>
  </si>
  <si>
    <t>Nephrology</t>
  </si>
  <si>
    <t>South Dakota</t>
  </si>
  <si>
    <t>SD</t>
  </si>
  <si>
    <t>Neurology</t>
  </si>
  <si>
    <t>Tennessee</t>
  </si>
  <si>
    <t>TN</t>
  </si>
  <si>
    <t>Neuropsychology</t>
  </si>
  <si>
    <t>Texas</t>
  </si>
  <si>
    <t>TX</t>
  </si>
  <si>
    <t>Neurosurgery</t>
  </si>
  <si>
    <t>Utah</t>
  </si>
  <si>
    <t>UT</t>
  </si>
  <si>
    <t>Vermont</t>
  </si>
  <si>
    <t>VT</t>
  </si>
  <si>
    <t>Ophthalmology</t>
  </si>
  <si>
    <t>Virginia</t>
  </si>
  <si>
    <t>VA</t>
  </si>
  <si>
    <t>Orthopedic Surgery</t>
  </si>
  <si>
    <t>Washington</t>
  </si>
  <si>
    <t>WA</t>
  </si>
  <si>
    <t>Pain Management</t>
  </si>
  <si>
    <t>West Virginia</t>
  </si>
  <si>
    <t>WV</t>
  </si>
  <si>
    <t>Physical Medicine and Rehab</t>
  </si>
  <si>
    <t>Wisconsin</t>
  </si>
  <si>
    <t>WI</t>
  </si>
  <si>
    <t>Pulmonology</t>
  </si>
  <si>
    <t>Wyoming</t>
  </si>
  <si>
    <t>WY</t>
  </si>
  <si>
    <t>Rheumatology</t>
  </si>
  <si>
    <t>Sports Medicine</t>
  </si>
  <si>
    <t>Thoracic Surgery</t>
  </si>
  <si>
    <t>Urology</t>
  </si>
  <si>
    <t>Family Practice</t>
  </si>
  <si>
    <t>General Practice</t>
  </si>
  <si>
    <t>Geriatric Medicine</t>
  </si>
  <si>
    <t>Internal Medicine</t>
  </si>
  <si>
    <t>OB/GYN</t>
  </si>
  <si>
    <t>Pediatrics</t>
  </si>
  <si>
    <t>More than one type of therapist</t>
  </si>
  <si>
    <t>Occupational Therapy</t>
  </si>
  <si>
    <t>Physical Therapy</t>
  </si>
  <si>
    <t>Speech Therapy</t>
  </si>
  <si>
    <t>Colon and Rectal</t>
  </si>
  <si>
    <t>Cosmetic</t>
  </si>
  <si>
    <t>Critical Care</t>
  </si>
  <si>
    <t>General</t>
  </si>
  <si>
    <t>Neurological</t>
  </si>
  <si>
    <t>Orthopedic</t>
  </si>
  <si>
    <t>Thoracic</t>
  </si>
  <si>
    <t>Transplant</t>
  </si>
  <si>
    <t>Vascular</t>
  </si>
  <si>
    <t>Ophthamology</t>
  </si>
  <si>
    <t>Optometry</t>
  </si>
  <si>
    <t>Ω Other</t>
  </si>
  <si>
    <t>Acupuncture</t>
  </si>
  <si>
    <t>Allergy and Immunology</t>
  </si>
  <si>
    <t>Anesthesia</t>
  </si>
  <si>
    <t>Genetics</t>
  </si>
  <si>
    <t>Hospice and Palliative Medicine</t>
  </si>
  <si>
    <t>Hyperbaric Medicine</t>
  </si>
  <si>
    <t>Infectious Disease</t>
  </si>
  <si>
    <t>Infertility Reproductive Endocrinology</t>
  </si>
  <si>
    <t>Neonatal/Perinatal Medicine</t>
  </si>
  <si>
    <t>Neurophysiology</t>
  </si>
  <si>
    <t>Neuropsychiatry</t>
  </si>
  <si>
    <t>Otolaryngology (ENT)</t>
  </si>
  <si>
    <t>Pathology</t>
  </si>
  <si>
    <t>Physical Medicine and Rehabilitation</t>
  </si>
  <si>
    <t>Podiatry</t>
  </si>
  <si>
    <t>Public Health</t>
  </si>
  <si>
    <t>Pulmonary Medicine</t>
  </si>
  <si>
    <t>Radiation Oncology</t>
  </si>
  <si>
    <t>Radiology</t>
  </si>
  <si>
    <t>Respiratory Therapy</t>
  </si>
  <si>
    <t>Sleep Medicine</t>
  </si>
  <si>
    <t>Transplant Medicine</t>
  </si>
  <si>
    <t>Fill out the form to the best of your ability.
[Address]
Address must be a street address.
[Location Type]
If you are a chiropractic provider interested in joining our network, please contact Fulcrum Health, Inc at 877-866-4941.</t>
  </si>
  <si>
    <t>Fill out the form to the best of your ability.
[NPI] 
10 digits
[CAQH] 
Be sure to allow access to 'WPS Health Insurance'
[Specialty] 
If you are a chiropractic provider interested in joining our network, please contact Fulcrum Health, Inc at 877-866-4941.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</si>
</sst>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lt;=9999999]###\-####;\(###\)\ ###\-####"/>
    <numFmt numFmtId="165" formatCode="00000"/>
  </numFmts>
  <fonts count="23">
    <font>
      <sz val="11"/>
      <color theme="1"/>
      <name val="Calibri"/>
      <family val="2"/>
      <scheme val="minor"/>
    </font>
    <font>
      <sz val="11"/>
      <name val="Times New Roman"/>
      <family val="1"/>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8"/>
      <color rgb="FF006BA6"/>
      <name val="Calibri"/>
      <family val="2"/>
      <scheme val="minor"/>
    </font>
    <font>
      <b/>
      <sz val="12"/>
      <color theme="0"/>
      <name val="Calibri"/>
      <family val="2"/>
      <scheme val="minor"/>
    </font>
    <font>
      <b/>
      <sz val="16"/>
      <color theme="0"/>
      <name val="Calibri"/>
      <family val="2"/>
      <scheme val="minor"/>
    </font>
    <font>
      <b/>
      <sz val="22"/>
      <color theme="0"/>
      <name val="Calibri"/>
      <family val="2"/>
      <scheme val="minor"/>
    </font>
    <font>
      <sz val="11"/>
      <color rgb="FF006BA6"/>
      <name val="Calibri"/>
      <family val="2"/>
      <scheme val="minor"/>
    </font>
    <font>
      <b/>
      <sz val="28"/>
      <color theme="0"/>
      <name val="Calibri"/>
      <family val="2"/>
      <scheme val="minor"/>
    </font>
    <font>
      <sz val="22"/>
      <color theme="0"/>
      <name val="Calibri"/>
      <family val="2"/>
      <scheme val="minor"/>
    </font>
    <font>
      <sz val="20"/>
      <color theme="0"/>
      <name val="Calibri"/>
      <family val="2"/>
      <scheme val="minor"/>
    </font>
    <font>
      <u/>
      <sz val="11"/>
      <color theme="10"/>
      <name val="Calibri"/>
      <family val="2"/>
      <scheme val="minor"/>
    </font>
    <font>
      <sz val="11"/>
      <name val="Calibri"/>
      <family val="2"/>
      <scheme val="minor"/>
    </font>
    <font>
      <b/>
      <sz val="14"/>
      <color rgb="FF222222"/>
      <name val="Calibri-regular"/>
    </font>
    <font>
      <b/>
      <sz val="11"/>
      <color rgb="FFC00000"/>
      <name val="Calibri"/>
      <family val="2"/>
      <scheme val="minor"/>
    </font>
    <font>
      <b/>
      <sz val="9"/>
      <color theme="0"/>
      <name val="Calibri"/>
      <family val="2"/>
      <scheme val="minor"/>
    </font>
    <font>
      <sz val="8"/>
      <name val="Calibri"/>
      <family val="2"/>
      <scheme val="minor"/>
    </font>
    <font>
      <i/>
      <sz val="11"/>
      <color theme="0"/>
      <name val="Calibri"/>
      <family val="2"/>
      <scheme val="minor"/>
    </font>
    <font>
      <sz val="11"/>
      <color rgb="FF97999B"/>
      <name val="Calibri"/>
      <family val="2"/>
      <scheme val="minor"/>
    </font>
    <font>
      <sz val="10"/>
      <color theme="1"/>
      <name val="Trebuchet MS"/>
      <family val="2"/>
    </font>
  </fonts>
  <fills count="7">
    <fill>
      <patternFill patternType="none"/>
    </fill>
    <fill>
      <patternFill patternType="gray125"/>
    </fill>
    <fill>
      <patternFill patternType="solid">
        <fgColor theme="0"/>
        <bgColor indexed="64"/>
      </patternFill>
    </fill>
    <fill>
      <patternFill patternType="solid">
        <fgColor rgb="FF006BA6"/>
        <bgColor indexed="64"/>
      </patternFill>
    </fill>
    <fill>
      <patternFill patternType="solid">
        <fgColor rgb="FFED8800"/>
        <bgColor indexed="64"/>
      </patternFill>
    </fill>
    <fill>
      <patternFill patternType="solid">
        <fgColor rgb="FF97999B"/>
        <bgColor indexed="64"/>
      </patternFill>
    </fill>
    <fill>
      <patternFill patternType="solid">
        <fgColor theme="0" tint="-0.14999847407452621"/>
        <bgColor theme="0" tint="-0.14999847407452621"/>
      </patternFill>
    </fill>
  </fills>
  <borders count="45">
    <border>
      <left/>
      <right/>
      <top/>
      <bottom/>
      <diagonal/>
    </border>
    <border>
      <left style="thick">
        <color rgb="FF006BA6"/>
      </left>
      <right/>
      <top style="thick">
        <color rgb="FF006BA6"/>
      </top>
      <bottom/>
      <diagonal/>
    </border>
    <border>
      <left/>
      <right/>
      <top style="thick">
        <color rgb="FF006BA6"/>
      </top>
      <bottom/>
      <diagonal/>
    </border>
    <border>
      <left/>
      <right style="thick">
        <color rgb="FF006BA6"/>
      </right>
      <top style="thick">
        <color rgb="FF006BA6"/>
      </top>
      <bottom/>
      <diagonal/>
    </border>
    <border>
      <left style="thick">
        <color rgb="FF006BA6"/>
      </left>
      <right/>
      <top/>
      <bottom style="thick">
        <color rgb="FF006BA6"/>
      </bottom>
      <diagonal/>
    </border>
    <border>
      <left/>
      <right/>
      <top/>
      <bottom style="thick">
        <color rgb="FF006BA6"/>
      </bottom>
      <diagonal/>
    </border>
    <border>
      <left/>
      <right style="thick">
        <color rgb="FF006BA6"/>
      </right>
      <top/>
      <bottom style="thick">
        <color rgb="FF006BA6"/>
      </bottom>
      <diagonal/>
    </border>
    <border>
      <left style="double">
        <color theme="0"/>
      </left>
      <right/>
      <top style="double">
        <color theme="0"/>
      </top>
      <bottom/>
      <diagonal/>
    </border>
    <border>
      <left/>
      <right style="double">
        <color theme="0"/>
      </right>
      <top style="double">
        <color theme="0"/>
      </top>
      <bottom/>
      <diagonal/>
    </border>
    <border>
      <left style="double">
        <color theme="0"/>
      </left>
      <right/>
      <top/>
      <bottom style="double">
        <color theme="0"/>
      </bottom>
      <diagonal/>
    </border>
    <border>
      <left/>
      <right style="double">
        <color theme="0"/>
      </right>
      <top/>
      <bottom style="double">
        <color theme="0"/>
      </bottom>
      <diagonal/>
    </border>
    <border>
      <left style="thick">
        <color rgb="FF006BA6"/>
      </left>
      <right/>
      <top/>
      <bottom/>
      <diagonal/>
    </border>
    <border>
      <left/>
      <right/>
      <top style="double">
        <color theme="0"/>
      </top>
      <bottom/>
      <diagonal/>
    </border>
    <border>
      <left/>
      <right/>
      <top/>
      <bottom style="double">
        <color theme="0"/>
      </bottom>
      <diagonal/>
    </border>
    <border>
      <left style="thick">
        <color rgb="FF006BA6"/>
      </left>
      <right style="thick">
        <color rgb="FF006BA6"/>
      </right>
      <top style="thick">
        <color rgb="FF006BA6"/>
      </top>
      <bottom/>
      <diagonal/>
    </border>
    <border>
      <left style="thick">
        <color rgb="FF006BA6"/>
      </left>
      <right style="thick">
        <color rgb="FF006BA6"/>
      </right>
      <top/>
      <bottom style="thick">
        <color rgb="FF006BA6"/>
      </bottom>
      <diagonal/>
    </border>
    <border>
      <left/>
      <right style="thick">
        <color rgb="FF006BA6"/>
      </right>
      <top/>
      <bottom/>
      <diagonal/>
    </border>
    <border>
      <left style="medium">
        <color rgb="FF006BA6"/>
      </left>
      <right/>
      <top style="medium">
        <color rgb="FF006BA6"/>
      </top>
      <bottom style="medium">
        <color rgb="FF006BA6"/>
      </bottom>
      <diagonal/>
    </border>
    <border>
      <left/>
      <right/>
      <top style="medium">
        <color rgb="FF006BA6"/>
      </top>
      <bottom style="medium">
        <color rgb="FF006BA6"/>
      </bottom>
      <diagonal/>
    </border>
    <border>
      <left/>
      <right style="medium">
        <color rgb="FF006BA6"/>
      </right>
      <top style="medium">
        <color rgb="FF006BA6"/>
      </top>
      <bottom style="medium">
        <color rgb="FF006BA6"/>
      </bottom>
      <diagonal/>
    </border>
    <border>
      <left/>
      <right/>
      <top/>
      <bottom style="medium">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6BA6"/>
      </left>
      <right/>
      <top/>
      <bottom style="medium">
        <color rgb="FF006BA6"/>
      </bottom>
      <diagonal/>
    </border>
    <border>
      <left/>
      <right/>
      <top/>
      <bottom style="medium">
        <color rgb="FF006BA6"/>
      </bottom>
      <diagonal/>
    </border>
    <border>
      <left/>
      <right style="medium">
        <color rgb="FF006BA6"/>
      </right>
      <top/>
      <bottom style="medium">
        <color rgb="FF006BA6"/>
      </bottom>
      <diagonal/>
    </border>
    <border>
      <left style="medium">
        <color rgb="FF006BA6"/>
      </left>
      <right/>
      <top style="medium">
        <color rgb="FF006BA6"/>
      </top>
      <bottom/>
      <diagonal/>
    </border>
    <border>
      <left/>
      <right/>
      <top style="medium">
        <color rgb="FF006BA6"/>
      </top>
      <bottom/>
      <diagonal/>
    </border>
    <border>
      <left/>
      <right style="medium">
        <color rgb="FF006BA6"/>
      </right>
      <top style="medium">
        <color rgb="FF006BA6"/>
      </top>
      <bottom/>
      <diagonal/>
    </border>
    <border>
      <left style="medium">
        <color rgb="FF006BA6"/>
      </left>
      <right/>
      <top/>
      <bottom/>
      <diagonal/>
    </border>
    <border>
      <left/>
      <right style="medium">
        <color rgb="FF006BA6"/>
      </right>
      <top/>
      <bottom/>
      <diagonal/>
    </border>
    <border>
      <left style="thick">
        <color rgb="FF006BA6"/>
      </left>
      <right/>
      <top style="thick">
        <color rgb="FF006BA6"/>
      </top>
      <bottom style="thick">
        <color rgb="FF006BA6"/>
      </bottom>
      <diagonal/>
    </border>
    <border>
      <left/>
      <right/>
      <top style="thick">
        <color rgb="FF006BA6"/>
      </top>
      <bottom style="thick">
        <color rgb="FF006BA6"/>
      </bottom>
      <diagonal/>
    </border>
    <border>
      <left/>
      <right style="thick">
        <color rgb="FF006BA6"/>
      </right>
      <top style="thick">
        <color rgb="FF006BA6"/>
      </top>
      <bottom style="thick">
        <color rgb="FF006BA6"/>
      </bottom>
      <diagonal/>
    </border>
    <border>
      <left/>
      <right/>
      <top/>
      <bottom style="thin">
        <color indexed="64"/>
      </bottom>
      <diagonal/>
    </border>
    <border>
      <left style="medium">
        <color rgb="FF006BA6"/>
      </left>
      <right style="medium">
        <color rgb="FF006BA6"/>
      </right>
      <top style="medium">
        <color rgb="FF006BA6"/>
      </top>
      <bottom style="medium">
        <color rgb="FF006BA6"/>
      </bottom>
      <diagonal/>
    </border>
  </borders>
  <cellStyleXfs count="4">
    <xf numFmtId="0" fontId="0" fillId="0" borderId="0"/>
    <xf numFmtId="0" fontId="1" fillId="0" borderId="0"/>
    <xf numFmtId="44" fontId="2" fillId="0" borderId="0" applyFont="0" applyFill="0" applyBorder="0" applyAlignment="0" applyProtection="0"/>
    <xf numFmtId="0" fontId="14" fillId="0" borderId="0" applyNumberFormat="0" applyFill="0" applyBorder="0" applyAlignment="0" applyProtection="0"/>
  </cellStyleXfs>
  <cellXfs count="152">
    <xf numFmtId="0" fontId="0" fillId="0" borderId="0" xfId="0"/>
    <xf numFmtId="0" fontId="0" fillId="2" borderId="0" xfId="0" applyFill="1"/>
    <xf numFmtId="0" fontId="0" fillId="3" borderId="0" xfId="0" applyFill="1"/>
    <xf numFmtId="0" fontId="6" fillId="3" borderId="0" xfId="0" applyFont="1" applyFill="1" applyAlignment="1">
      <alignment vertical="center"/>
    </xf>
    <xf numFmtId="0" fontId="0" fillId="5" borderId="0" xfId="0" applyFill="1"/>
    <xf numFmtId="0" fontId="0" fillId="5" borderId="0" xfId="0" applyFill="1" applyBorder="1" applyAlignment="1">
      <alignment vertical="center"/>
    </xf>
    <xf numFmtId="0" fontId="0" fillId="5" borderId="0" xfId="0" applyFill="1" applyAlignment="1"/>
    <xf numFmtId="0" fontId="3" fillId="3" borderId="0" xfId="0" applyFont="1" applyFill="1" applyAlignment="1"/>
    <xf numFmtId="0" fontId="5" fillId="3" borderId="0" xfId="0" applyFont="1" applyFill="1" applyAlignment="1">
      <alignment horizontal="right"/>
    </xf>
    <xf numFmtId="0" fontId="0" fillId="0" borderId="0" xfId="0" applyAlignment="1">
      <alignment vertical="center" wrapText="1"/>
    </xf>
    <xf numFmtId="0" fontId="16" fillId="0" borderId="0" xfId="0" applyFont="1" applyAlignment="1">
      <alignment vertical="center" wrapText="1"/>
    </xf>
    <xf numFmtId="0" fontId="17" fillId="0" borderId="0" xfId="0" applyFont="1"/>
    <xf numFmtId="0" fontId="0" fillId="3" borderId="0" xfId="0" applyFill="1" applyAlignment="1">
      <alignment horizontal="center"/>
    </xf>
    <xf numFmtId="0" fontId="10" fillId="3" borderId="0" xfId="0" applyFont="1" applyFill="1" applyAlignment="1">
      <alignment horizontal="center"/>
    </xf>
    <xf numFmtId="0" fontId="5" fillId="5" borderId="0" xfId="0" applyFont="1" applyFill="1" applyAlignment="1">
      <alignment horizontal="center"/>
    </xf>
    <xf numFmtId="0" fontId="0" fillId="3" borderId="0" xfId="0" applyFill="1" applyBorder="1" applyAlignment="1">
      <alignment horizontal="center"/>
    </xf>
    <xf numFmtId="0" fontId="0" fillId="5" borderId="0" xfId="0" applyFill="1" applyBorder="1"/>
    <xf numFmtId="0" fontId="0" fillId="3" borderId="0" xfId="0" applyFill="1" applyBorder="1"/>
    <xf numFmtId="0" fontId="0" fillId="0" borderId="0" xfId="0" applyProtection="1">
      <protection locked="0"/>
    </xf>
    <xf numFmtId="164" fontId="0" fillId="0" borderId="0" xfId="0" applyNumberFormat="1" applyAlignment="1" applyProtection="1">
      <alignment horizontal="left"/>
      <protection locked="0"/>
    </xf>
    <xf numFmtId="164" fontId="0" fillId="0" borderId="0" xfId="0" applyNumberFormat="1" applyProtection="1">
      <protection locked="0"/>
    </xf>
    <xf numFmtId="0" fontId="18" fillId="3" borderId="0" xfId="0" applyFont="1" applyFill="1" applyBorder="1" applyAlignment="1">
      <alignment horizontal="center" vertical="center"/>
    </xf>
    <xf numFmtId="0" fontId="0" fillId="0" borderId="0" xfId="0" applyNumberFormat="1" applyAlignment="1" applyProtection="1">
      <alignment horizontal="left"/>
      <protection locked="0"/>
    </xf>
    <xf numFmtId="0" fontId="0" fillId="0" borderId="0" xfId="0" applyNumberFormat="1" applyProtection="1">
      <protection locked="0"/>
    </xf>
    <xf numFmtId="165" fontId="0" fillId="0" borderId="0" xfId="0" applyNumberFormat="1" applyAlignment="1" applyProtection="1">
      <alignment horizontal="left"/>
      <protection locked="0"/>
    </xf>
    <xf numFmtId="0" fontId="15" fillId="0" borderId="0" xfId="3" applyNumberFormat="1" applyFont="1" applyProtection="1">
      <protection locked="0"/>
    </xf>
    <xf numFmtId="0" fontId="15" fillId="0" borderId="0" xfId="0" applyNumberFormat="1" applyFont="1" applyProtection="1">
      <protection locked="0"/>
    </xf>
    <xf numFmtId="0" fontId="0" fillId="3" borderId="0" xfId="0" applyFill="1" applyAlignment="1">
      <alignment vertical="center" wrapText="1"/>
    </xf>
    <xf numFmtId="0" fontId="0" fillId="5" borderId="0" xfId="0" applyFill="1" applyAlignment="1">
      <alignment vertical="center" wrapText="1"/>
    </xf>
    <xf numFmtId="0" fontId="0" fillId="3" borderId="0" xfId="0" applyFill="1" applyBorder="1" applyAlignment="1">
      <alignment horizontal="center" vertical="center" wrapText="1"/>
    </xf>
    <xf numFmtId="14" fontId="0" fillId="0" borderId="0" xfId="0" applyNumberFormat="1" applyProtection="1">
      <protection locked="0"/>
    </xf>
    <xf numFmtId="14" fontId="0" fillId="0" borderId="0" xfId="0" applyNumberFormat="1" applyAlignment="1" applyProtection="1">
      <alignment horizontal="left"/>
      <protection locked="0"/>
    </xf>
    <xf numFmtId="0" fontId="10" fillId="3" borderId="0" xfId="0" applyFont="1" applyFill="1"/>
    <xf numFmtId="0" fontId="10" fillId="3" borderId="0" xfId="0" applyFont="1" applyFill="1" applyBorder="1" applyAlignment="1">
      <alignment vertical="center"/>
    </xf>
    <xf numFmtId="0" fontId="4" fillId="5" borderId="0" xfId="0" applyFont="1" applyFill="1"/>
    <xf numFmtId="0" fontId="3" fillId="5" borderId="0" xfId="0" applyFont="1" applyFill="1" applyBorder="1" applyAlignment="1"/>
    <xf numFmtId="0" fontId="3" fillId="3" borderId="0" xfId="0" applyFont="1" applyFill="1" applyBorder="1" applyAlignment="1"/>
    <xf numFmtId="0" fontId="3" fillId="3" borderId="20" xfId="0" applyFont="1" applyFill="1" applyBorder="1" applyAlignment="1">
      <alignment horizontal="center" vertical="center" wrapText="1"/>
    </xf>
    <xf numFmtId="0" fontId="0" fillId="6" borderId="0" xfId="0" applyNumberFormat="1" applyFont="1" applyFill="1" applyBorder="1" applyAlignment="1" applyProtection="1">
      <alignment horizontal="left"/>
      <protection locked="0"/>
    </xf>
    <xf numFmtId="44" fontId="0" fillId="6" borderId="0" xfId="2" applyFont="1" applyFill="1" applyBorder="1" applyProtection="1">
      <protection locked="0"/>
    </xf>
    <xf numFmtId="0" fontId="0" fillId="0" borderId="0" xfId="0" applyNumberFormat="1" applyFont="1" applyBorder="1" applyAlignment="1" applyProtection="1">
      <alignment horizontal="left"/>
      <protection locked="0"/>
    </xf>
    <xf numFmtId="44" fontId="0" fillId="0" borderId="0" xfId="2" applyFont="1" applyBorder="1" applyProtection="1">
      <protection locked="0"/>
    </xf>
    <xf numFmtId="0" fontId="0" fillId="0" borderId="0" xfId="0" applyAlignment="1" applyProtection="1">
      <alignment horizontal="left"/>
      <protection locked="0"/>
    </xf>
    <xf numFmtId="44" fontId="0" fillId="0" borderId="0" xfId="2" applyFont="1" applyProtection="1">
      <protection locked="0"/>
    </xf>
    <xf numFmtId="0" fontId="21" fillId="5" borderId="0" xfId="0" applyFont="1" applyFill="1"/>
    <xf numFmtId="0" fontId="15" fillId="5" borderId="0" xfId="0" applyFont="1" applyFill="1" applyBorder="1" applyAlignment="1" applyProtection="1">
      <protection locked="0"/>
    </xf>
    <xf numFmtId="0" fontId="20" fillId="3" borderId="39" xfId="0" applyFont="1" applyFill="1" applyBorder="1" applyAlignment="1">
      <alignment horizontal="right"/>
    </xf>
    <xf numFmtId="0" fontId="0" fillId="0" borderId="0" xfId="0"/>
    <xf numFmtId="0" fontId="15" fillId="5" borderId="38" xfId="0" applyFont="1" applyFill="1" applyBorder="1" applyAlignment="1" applyProtection="1">
      <protection locked="0"/>
    </xf>
    <xf numFmtId="0" fontId="15" fillId="5" borderId="0" xfId="0" applyFont="1" applyFill="1" applyBorder="1" applyAlignment="1" applyProtection="1">
      <alignment horizontal="center" vertical="center"/>
    </xf>
    <xf numFmtId="0" fontId="15" fillId="5" borderId="0" xfId="0" applyFont="1" applyFill="1" applyBorder="1" applyAlignment="1" applyProtection="1"/>
    <xf numFmtId="0" fontId="15" fillId="5" borderId="35" xfId="0" applyFont="1" applyFill="1" applyBorder="1" applyAlignment="1" applyProtection="1"/>
    <xf numFmtId="0" fontId="15" fillId="5" borderId="37" xfId="0" applyFont="1" applyFill="1" applyBorder="1" applyAlignment="1" applyProtection="1"/>
    <xf numFmtId="0" fontId="0" fillId="0" borderId="0" xfId="0"/>
    <xf numFmtId="0" fontId="22" fillId="0" borderId="0" xfId="0" applyFont="1"/>
    <xf numFmtId="0" fontId="22" fillId="0" borderId="0" xfId="0" applyFont="1" applyBorder="1"/>
    <xf numFmtId="0" fontId="0" fillId="0" borderId="43" xfId="0" applyBorder="1"/>
    <xf numFmtId="0" fontId="0" fillId="0" borderId="0" xfId="0" applyBorder="1"/>
    <xf numFmtId="0" fontId="11" fillId="5" borderId="0" xfId="0" applyFont="1" applyFill="1" applyAlignment="1">
      <alignment horizontal="left" vertical="center"/>
    </xf>
    <xf numFmtId="0" fontId="0" fillId="5" borderId="17" xfId="0" applyFill="1" applyBorder="1"/>
    <xf numFmtId="0" fontId="0" fillId="5" borderId="18" xfId="0" applyFill="1" applyBorder="1"/>
    <xf numFmtId="0" fontId="3" fillId="4" borderId="44" xfId="3" applyFont="1" applyFill="1" applyBorder="1" applyAlignment="1">
      <alignment horizontal="center"/>
    </xf>
    <xf numFmtId="0" fontId="8" fillId="4" borderId="1"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0" fillId="2" borderId="35" xfId="0" applyFill="1" applyBorder="1" applyAlignment="1">
      <alignment horizontal="left" vertical="top" wrapText="1"/>
    </xf>
    <xf numFmtId="0" fontId="0" fillId="2" borderId="36" xfId="0" applyFill="1" applyBorder="1" applyAlignment="1">
      <alignment horizontal="left" vertical="top" wrapText="1"/>
    </xf>
    <xf numFmtId="0" fontId="0" fillId="2" borderId="37" xfId="0" applyFill="1" applyBorder="1" applyAlignment="1">
      <alignment horizontal="left" vertical="top" wrapText="1"/>
    </xf>
    <xf numFmtId="0" fontId="0" fillId="2" borderId="38" xfId="0" applyFill="1" applyBorder="1" applyAlignment="1">
      <alignment horizontal="left" vertical="top" wrapText="1"/>
    </xf>
    <xf numFmtId="0" fontId="0" fillId="2" borderId="0" xfId="0" applyFill="1" applyBorder="1" applyAlignment="1">
      <alignment horizontal="left" vertical="top" wrapText="1"/>
    </xf>
    <xf numFmtId="0" fontId="0" fillId="2" borderId="39" xfId="0" applyFill="1" applyBorder="1" applyAlignment="1">
      <alignment horizontal="left" vertical="top" wrapText="1"/>
    </xf>
    <xf numFmtId="0" fontId="0" fillId="2" borderId="32" xfId="0" applyFill="1" applyBorder="1" applyAlignment="1">
      <alignment horizontal="left" vertical="top" wrapText="1"/>
    </xf>
    <xf numFmtId="0" fontId="0" fillId="2" borderId="33" xfId="0" applyFill="1" applyBorder="1" applyAlignment="1">
      <alignment horizontal="left" vertical="top" wrapText="1"/>
    </xf>
    <xf numFmtId="0" fontId="0" fillId="2" borderId="34" xfId="0" applyFill="1" applyBorder="1" applyAlignment="1">
      <alignment horizontal="left" vertical="top" wrapText="1"/>
    </xf>
    <xf numFmtId="0" fontId="3" fillId="2" borderId="40" xfId="0" applyFont="1" applyFill="1" applyBorder="1" applyAlignment="1">
      <alignment horizontal="center"/>
    </xf>
    <xf numFmtId="0" fontId="3" fillId="2" borderId="41" xfId="0" applyFont="1" applyFill="1" applyBorder="1" applyAlignment="1">
      <alignment horizontal="center"/>
    </xf>
    <xf numFmtId="0" fontId="3" fillId="2" borderId="42" xfId="0" applyFont="1" applyFill="1" applyBorder="1" applyAlignment="1">
      <alignment horizontal="center"/>
    </xf>
    <xf numFmtId="0" fontId="7" fillId="3" borderId="7" xfId="3" applyFont="1" applyFill="1" applyBorder="1" applyAlignment="1" applyProtection="1">
      <alignment horizontal="center" vertical="center"/>
      <protection locked="0"/>
    </xf>
    <xf numFmtId="0" fontId="7" fillId="3" borderId="12" xfId="3" applyFont="1" applyFill="1" applyBorder="1" applyAlignment="1" applyProtection="1">
      <alignment horizontal="center" vertical="center"/>
      <protection locked="0"/>
    </xf>
    <xf numFmtId="0" fontId="7" fillId="3" borderId="8" xfId="3" applyFont="1" applyFill="1" applyBorder="1" applyAlignment="1" applyProtection="1">
      <alignment horizontal="center" vertical="center"/>
      <protection locked="0"/>
    </xf>
    <xf numFmtId="0" fontId="7" fillId="3" borderId="9" xfId="3" applyFont="1" applyFill="1" applyBorder="1" applyAlignment="1" applyProtection="1">
      <alignment horizontal="center" vertical="center"/>
      <protection locked="0"/>
    </xf>
    <xf numFmtId="0" fontId="7" fillId="3" borderId="13" xfId="3" applyFont="1" applyFill="1" applyBorder="1" applyAlignment="1" applyProtection="1">
      <alignment horizontal="center" vertical="center"/>
      <protection locked="0"/>
    </xf>
    <xf numFmtId="0" fontId="7" fillId="3" borderId="10" xfId="3" applyFont="1" applyFill="1" applyBorder="1" applyAlignment="1" applyProtection="1">
      <alignment horizontal="center" vertical="center"/>
      <protection locked="0"/>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11" fillId="5" borderId="0" xfId="0" applyFont="1" applyFill="1" applyAlignment="1">
      <alignment horizontal="left" vertical="center" indent="1"/>
    </xf>
    <xf numFmtId="0" fontId="12" fillId="5" borderId="0" xfId="0" applyFont="1" applyFill="1" applyAlignment="1">
      <alignment horizontal="right" vertical="center" indent="1"/>
    </xf>
    <xf numFmtId="0" fontId="9" fillId="4" borderId="0" xfId="0" applyFont="1" applyFill="1" applyAlignment="1">
      <alignment horizontal="center" vertical="center"/>
    </xf>
    <xf numFmtId="0" fontId="15" fillId="2" borderId="17" xfId="0" applyFont="1" applyFill="1" applyBorder="1" applyAlignment="1" applyProtection="1">
      <alignment horizontal="left" indent="1"/>
      <protection locked="0"/>
    </xf>
    <xf numFmtId="0" fontId="15" fillId="2" borderId="18" xfId="0" applyFont="1" applyFill="1" applyBorder="1" applyAlignment="1" applyProtection="1">
      <alignment horizontal="left" indent="1"/>
      <protection locked="0"/>
    </xf>
    <xf numFmtId="0" fontId="15" fillId="2" borderId="19" xfId="0" applyFont="1" applyFill="1" applyBorder="1" applyAlignment="1" applyProtection="1">
      <alignment horizontal="left" indent="1"/>
      <protection locked="0"/>
    </xf>
    <xf numFmtId="0" fontId="14" fillId="2" borderId="17" xfId="3" applyFill="1" applyBorder="1" applyAlignment="1" applyProtection="1">
      <alignment horizontal="left" indent="1"/>
      <protection locked="0"/>
    </xf>
    <xf numFmtId="0" fontId="3" fillId="3" borderId="17" xfId="0" applyFont="1" applyFill="1" applyBorder="1" applyAlignment="1">
      <alignment horizontal="left"/>
    </xf>
    <xf numFmtId="0" fontId="3" fillId="3" borderId="18" xfId="0" applyFont="1" applyFill="1" applyBorder="1" applyAlignment="1">
      <alignment horizontal="left"/>
    </xf>
    <xf numFmtId="0" fontId="3" fillId="3" borderId="19" xfId="0" applyFont="1" applyFill="1" applyBorder="1" applyAlignment="1">
      <alignment horizontal="left"/>
    </xf>
    <xf numFmtId="0" fontId="3" fillId="3" borderId="0" xfId="0" applyFont="1" applyFill="1" applyBorder="1" applyAlignment="1">
      <alignment horizontal="left"/>
    </xf>
    <xf numFmtId="0" fontId="3" fillId="3" borderId="39" xfId="0" applyFont="1" applyFill="1" applyBorder="1" applyAlignment="1">
      <alignment horizontal="left"/>
    </xf>
    <xf numFmtId="0" fontId="15" fillId="2" borderId="32" xfId="0" applyFont="1" applyFill="1" applyBorder="1" applyAlignment="1" applyProtection="1">
      <alignment horizontal="center" vertical="center"/>
      <protection locked="0"/>
    </xf>
    <xf numFmtId="0" fontId="15" fillId="2" borderId="33" xfId="0" applyFont="1" applyFill="1" applyBorder="1" applyAlignment="1" applyProtection="1">
      <alignment horizontal="center" vertical="center"/>
      <protection locked="0"/>
    </xf>
    <xf numFmtId="0" fontId="0" fillId="0" borderId="0" xfId="0" applyAlignment="1">
      <alignment horizontal="left" vertical="center" wrapText="1"/>
    </xf>
    <xf numFmtId="0" fontId="0" fillId="0" borderId="0" xfId="0" applyAlignment="1"/>
    <xf numFmtId="0" fontId="15" fillId="2" borderId="17" xfId="0" applyFont="1" applyFill="1" applyBorder="1" applyAlignment="1" applyProtection="1">
      <alignment horizontal="center"/>
      <protection locked="0"/>
    </xf>
    <xf numFmtId="0" fontId="15" fillId="2" borderId="18" xfId="0" applyFont="1" applyFill="1" applyBorder="1" applyAlignment="1" applyProtection="1">
      <alignment horizontal="center"/>
      <protection locked="0"/>
    </xf>
    <xf numFmtId="0" fontId="15" fillId="2" borderId="17" xfId="0" applyFont="1" applyFill="1" applyBorder="1" applyAlignment="1" applyProtection="1">
      <alignment horizontal="left"/>
      <protection locked="0"/>
    </xf>
    <xf numFmtId="0" fontId="15" fillId="2" borderId="18" xfId="0" applyFont="1" applyFill="1" applyBorder="1" applyAlignment="1" applyProtection="1">
      <alignment horizontal="left"/>
      <protection locked="0"/>
    </xf>
    <xf numFmtId="0" fontId="15" fillId="2" borderId="19" xfId="0" applyFont="1" applyFill="1" applyBorder="1" applyAlignment="1" applyProtection="1">
      <alignment horizontal="left"/>
      <protection locked="0"/>
    </xf>
    <xf numFmtId="0" fontId="12" fillId="3" borderId="0" xfId="3" applyFont="1" applyFill="1" applyBorder="1" applyAlignment="1" applyProtection="1">
      <alignment horizontal="center" vertical="top"/>
      <protection locked="0"/>
    </xf>
    <xf numFmtId="0" fontId="13" fillId="4" borderId="0" xfId="0" applyFont="1" applyFill="1" applyAlignment="1">
      <alignment horizontal="center" vertical="center"/>
    </xf>
    <xf numFmtId="0" fontId="13" fillId="4" borderId="16" xfId="0" applyFont="1" applyFill="1" applyBorder="1" applyAlignment="1">
      <alignment horizontal="center" vertical="center"/>
    </xf>
    <xf numFmtId="165" fontId="15" fillId="2" borderId="17" xfId="0" applyNumberFormat="1" applyFont="1" applyFill="1" applyBorder="1" applyAlignment="1" applyProtection="1">
      <alignment horizontal="left" indent="1"/>
      <protection locked="0"/>
    </xf>
    <xf numFmtId="165" fontId="15" fillId="2" borderId="18" xfId="0" applyNumberFormat="1" applyFont="1" applyFill="1" applyBorder="1" applyAlignment="1" applyProtection="1">
      <alignment horizontal="left" indent="1"/>
      <protection locked="0"/>
    </xf>
    <xf numFmtId="165" fontId="15" fillId="2" borderId="19" xfId="0" applyNumberFormat="1" applyFont="1" applyFill="1" applyBorder="1" applyAlignment="1" applyProtection="1">
      <alignment horizontal="left" indent="1"/>
      <protection locked="0"/>
    </xf>
    <xf numFmtId="0" fontId="9" fillId="4" borderId="11" xfId="0" applyFont="1" applyFill="1" applyBorder="1" applyAlignment="1">
      <alignment horizontal="left" vertical="center" indent="1"/>
    </xf>
    <xf numFmtId="0" fontId="9" fillId="4" borderId="0" xfId="0" applyFont="1" applyFill="1" applyBorder="1" applyAlignment="1">
      <alignment horizontal="left" vertical="center" indent="1"/>
    </xf>
    <xf numFmtId="0" fontId="3" fillId="3" borderId="33" xfId="0" applyFont="1" applyFill="1" applyBorder="1" applyAlignment="1">
      <alignment horizontal="right"/>
    </xf>
    <xf numFmtId="0" fontId="3" fillId="3" borderId="34" xfId="0" applyFont="1" applyFill="1" applyBorder="1" applyAlignment="1">
      <alignment horizontal="right"/>
    </xf>
    <xf numFmtId="0" fontId="0" fillId="0" borderId="35" xfId="0" applyBorder="1" applyAlignment="1">
      <alignment horizontal="left" wrapText="1"/>
    </xf>
    <xf numFmtId="0" fontId="0" fillId="0" borderId="36" xfId="0" applyBorder="1" applyAlignment="1">
      <alignment horizontal="left" wrapText="1"/>
    </xf>
    <xf numFmtId="0" fontId="0" fillId="0" borderId="37" xfId="0" applyBorder="1" applyAlignment="1">
      <alignment horizontal="left" wrapText="1"/>
    </xf>
    <xf numFmtId="0" fontId="0" fillId="0" borderId="38" xfId="0" applyBorder="1" applyAlignment="1">
      <alignment horizontal="left" wrapText="1"/>
    </xf>
    <xf numFmtId="0" fontId="0" fillId="0" borderId="0" xfId="0" applyBorder="1" applyAlignment="1">
      <alignment horizontal="left" wrapText="1"/>
    </xf>
    <xf numFmtId="0" fontId="0" fillId="0" borderId="39" xfId="0" applyBorder="1" applyAlignment="1">
      <alignment horizontal="left" wrapText="1"/>
    </xf>
    <xf numFmtId="0" fontId="0" fillId="0" borderId="32" xfId="0"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164" fontId="15" fillId="2" borderId="17" xfId="0" applyNumberFormat="1" applyFont="1" applyFill="1" applyBorder="1" applyAlignment="1" applyProtection="1">
      <alignment horizontal="left" indent="1"/>
      <protection locked="0"/>
    </xf>
    <xf numFmtId="164" fontId="15" fillId="2" borderId="18" xfId="0" applyNumberFormat="1" applyFont="1" applyFill="1" applyBorder="1" applyAlignment="1" applyProtection="1">
      <alignment horizontal="left" indent="1"/>
      <protection locked="0"/>
    </xf>
    <xf numFmtId="164" fontId="15" fillId="2" borderId="19" xfId="0" applyNumberFormat="1" applyFont="1" applyFill="1" applyBorder="1" applyAlignment="1" applyProtection="1">
      <alignment horizontal="left" indent="1"/>
      <protection locked="0"/>
    </xf>
    <xf numFmtId="0" fontId="0" fillId="2" borderId="21" xfId="0" applyFill="1" applyBorder="1" applyAlignment="1">
      <alignment horizontal="left" vertical="top" wrapText="1"/>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0" fontId="0" fillId="2" borderId="24" xfId="0" applyFill="1" applyBorder="1" applyAlignment="1">
      <alignment horizontal="left" vertical="top" wrapText="1"/>
    </xf>
    <xf numFmtId="0" fontId="0" fillId="2" borderId="25" xfId="0" applyFill="1" applyBorder="1" applyAlignment="1">
      <alignment horizontal="left" vertical="top" wrapText="1"/>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28" xfId="0" applyFill="1" applyBorder="1" applyAlignment="1">
      <alignment horizontal="left" vertical="top" wrapText="1"/>
    </xf>
    <xf numFmtId="0" fontId="11" fillId="5" borderId="0" xfId="0" applyFont="1" applyFill="1" applyAlignment="1">
      <alignment horizontal="left" vertical="center"/>
    </xf>
    <xf numFmtId="0" fontId="3" fillId="3" borderId="29" xfId="0" applyFont="1" applyFill="1" applyBorder="1" applyAlignment="1">
      <alignment horizontal="center"/>
    </xf>
    <xf numFmtId="0" fontId="3" fillId="3" borderId="30" xfId="0" applyFont="1" applyFill="1" applyBorder="1" applyAlignment="1">
      <alignment horizontal="center"/>
    </xf>
    <xf numFmtId="0" fontId="3" fillId="3" borderId="31" xfId="0" applyFont="1" applyFill="1" applyBorder="1" applyAlignment="1">
      <alignment horizontal="center"/>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17" fillId="0" borderId="0" xfId="0" applyFont="1" applyFill="1" applyAlignment="1">
      <alignment horizontal="left"/>
    </xf>
    <xf numFmtId="0" fontId="3" fillId="3" borderId="0" xfId="0" applyFont="1" applyFill="1" applyAlignment="1">
      <alignment horizontal="left"/>
    </xf>
  </cellXfs>
  <cellStyles count="4">
    <cellStyle name="Currency" xfId="2" builtinId="4"/>
    <cellStyle name="Hyperlink" xfId="3" builtinId="8"/>
    <cellStyle name="Normal" xfId="0" builtinId="0"/>
    <cellStyle name="Normal 2" xfId="1" xr:uid="{C0F1155C-3B96-4F10-AB93-B125B58FE298}"/>
  </cellStyles>
  <dxfs count="190">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ont>
        <color theme="1"/>
      </font>
      <fill>
        <patternFill patternType="none">
          <bgColor auto="1"/>
        </patternFill>
      </fill>
      <border>
        <left style="thin">
          <color rgb="FF006BA6"/>
        </left>
        <right style="thin">
          <color rgb="FF006BA6"/>
        </right>
        <top style="thin">
          <color rgb="FF006BA6"/>
        </top>
        <bottom style="thin">
          <color rgb="FF006BA6"/>
        </bottom>
        <vertical/>
        <horizontal/>
      </border>
    </dxf>
    <dxf>
      <fill>
        <patternFill>
          <bgColor rgb="FFED8800"/>
        </patternFill>
      </fill>
    </dxf>
    <dxf>
      <font>
        <color rgb="FF97999B"/>
      </font>
      <fill>
        <patternFill>
          <bgColor rgb="FF97999B"/>
        </patternFill>
      </fill>
    </dxf>
    <dxf>
      <font>
        <color theme="0" tint="-0.34998626667073579"/>
      </font>
      <fill>
        <patternFill>
          <bgColor theme="0"/>
        </patternFill>
      </fill>
    </dxf>
    <dxf>
      <font>
        <color rgb="FF97999B"/>
      </font>
      <fill>
        <patternFill>
          <bgColor rgb="FF97999B"/>
        </patternFill>
      </fill>
      <border>
        <left/>
        <right/>
        <bottom/>
      </border>
    </dxf>
    <dxf>
      <font>
        <color theme="1"/>
      </font>
      <fill>
        <patternFill>
          <bgColor theme="7" tint="0.39994506668294322"/>
        </patternFill>
      </fill>
      <border>
        <left style="dashed">
          <color rgb="FFC00000"/>
        </left>
        <right style="dashed">
          <color rgb="FFC00000"/>
        </right>
        <top style="dashed">
          <color rgb="FFC00000"/>
        </top>
        <bottom style="dashed">
          <color rgb="FFC00000"/>
        </bottom>
        <vertical/>
        <horizontal/>
      </border>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numFmt numFmtId="0" formatCode="General"/>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protection locked="0" hidden="0"/>
    </dxf>
    <dxf>
      <border outline="0">
        <left style="medium">
          <color rgb="FF000000"/>
        </left>
        <right style="medium">
          <color rgb="FF000000"/>
        </right>
        <top style="medium">
          <color rgb="FF000000"/>
        </top>
        <bottom style="medium">
          <color rgb="FF000000"/>
        </bottom>
      </border>
    </dxf>
    <dxf>
      <protection locked="0" hidden="0"/>
    </dxf>
    <dxf>
      <border outline="0">
        <bottom style="medium">
          <color theme="1"/>
        </bottom>
      </border>
    </dxf>
    <dxf>
      <font>
        <b/>
        <i val="0"/>
        <strike val="0"/>
        <condense val="0"/>
        <extend val="0"/>
        <outline val="0"/>
        <shadow val="0"/>
        <u val="none"/>
        <vertAlign val="baseline"/>
        <sz val="11"/>
        <color theme="0"/>
        <name val="Calibri"/>
        <family val="2"/>
        <scheme val="minor"/>
      </font>
      <fill>
        <patternFill patternType="solid">
          <fgColor indexed="64"/>
          <bgColor rgb="FF006BA6"/>
        </patternFill>
      </fill>
      <alignment horizontal="center" vertical="center" textRotation="0" wrapText="1" indent="0" justifyLastLine="0" shrinkToFit="0" readingOrder="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164" formatCode="[&lt;=9999999]###\-####;\(###\)\ ###\-####"/>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164" formatCode="[&lt;=9999999]###\-####;\(###\)\ ###\-####"/>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164" formatCode="[&lt;=9999999]###\-####;\(###\)\ ###\-####"/>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164" formatCode="[&lt;=9999999]###\-####;\(###\)\ ###\-####"/>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164" formatCode="[&lt;=9999999]###\-####;\(###\)\ ###\-####"/>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164" formatCode="[&lt;=9999999]###\-####;\(###\)\ ###\-####"/>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protection locked="0" hidden="0"/>
    </dxf>
    <dxf>
      <fill>
        <patternFill patternType="solid">
          <fgColor indexed="64"/>
          <bgColor rgb="FF006BA6"/>
        </patternFill>
      </fill>
    </dxf>
    <dxf>
      <border diagonalUp="0" diagonalDown="0">
        <left style="medium">
          <color indexed="64"/>
        </left>
        <right style="medium">
          <color indexed="64"/>
        </right>
        <top style="medium">
          <color indexed="64"/>
        </top>
        <bottom style="medium">
          <color indexed="64"/>
        </bottom>
      </border>
    </dxf>
    <dxf>
      <protection locked="0" hidden="0"/>
    </dxf>
    <dxf>
      <fill>
        <patternFill patternType="solid">
          <fgColor indexed="64"/>
          <bgColor rgb="FF006BA6"/>
        </patternFill>
      </fill>
      <alignment horizontal="center" vertical="bottom" textRotation="0" wrapText="0"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color auto="1"/>
        <name val="Calibri"/>
        <family val="2"/>
        <scheme val="minor"/>
      </font>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19" formatCode="m/d/yyyy"/>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ill>
        <patternFill patternType="solid">
          <fgColor rgb="FF000000"/>
          <bgColor rgb="FF006BA6"/>
        </patternFill>
      </fill>
    </dxf>
    <dxf>
      <border diagonalUp="0" diagonalDown="0">
        <left style="medium">
          <color rgb="FF000000"/>
        </left>
        <right style="medium">
          <color rgb="FF000000"/>
        </right>
        <top style="medium">
          <color rgb="FF000000"/>
        </top>
        <bottom style="medium">
          <color rgb="FF000000"/>
        </bottom>
      </border>
    </dxf>
    <dxf>
      <numFmt numFmtId="0" formatCode="General"/>
      <protection locked="0" hidden="0"/>
    </dxf>
    <dxf>
      <fill>
        <patternFill patternType="solid">
          <fgColor indexed="64"/>
          <bgColor rgb="FF006BA6"/>
        </patternFill>
      </fill>
      <alignment horizontal="center" vertical="center" textRotation="0" wrapText="1"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color auto="1"/>
        <name val="Calibri"/>
        <family val="2"/>
        <scheme val="minor"/>
      </font>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19" formatCode="m/d/yyyy"/>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alignment horizontal="left" vertical="bottom" textRotation="0" wrapText="0" indent="0" justifyLastLine="0" shrinkToFit="0" readingOrder="0"/>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alignment horizontal="left" vertical="bottom" textRotation="0" wrapText="0" indent="0" justifyLastLine="0" shrinkToFit="0" readingOrder="0"/>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19" formatCode="m/d/yyyy"/>
      <alignment horizontal="left" vertical="bottom" textRotation="0" wrapText="0" indent="0" justifyLastLine="0" shrinkToFit="0" readingOrder="0"/>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alignment horizontal="left" vertical="bottom" textRotation="0" wrapText="0" indent="0" justifyLastLine="0" shrinkToFit="0" readingOrder="0"/>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alignment horizontal="left" vertical="bottom" textRotation="0" wrapText="0" indent="0" justifyLastLine="0" shrinkToFit="0" readingOrder="0"/>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ill>
        <patternFill patternType="solid">
          <fgColor rgb="FF000000"/>
          <bgColor rgb="FF006BA6"/>
        </patternFill>
      </fill>
    </dxf>
    <dxf>
      <border diagonalUp="0" diagonalDown="0">
        <left style="medium">
          <color rgb="FF000000"/>
        </left>
        <right style="medium">
          <color rgb="FF000000"/>
        </right>
        <top style="medium">
          <color rgb="FF000000"/>
        </top>
        <bottom style="medium">
          <color rgb="FF000000"/>
        </bottom>
      </border>
    </dxf>
    <dxf>
      <numFmt numFmtId="0" formatCode="General"/>
      <protection locked="0" hidden="0"/>
    </dxf>
    <dxf>
      <fill>
        <patternFill patternType="solid">
          <fgColor indexed="64"/>
          <bgColor rgb="FF006BA6"/>
        </patternFill>
      </fill>
      <alignment horizontal="center" vertical="center" textRotation="0" wrapText="1"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color auto="1"/>
        <name val="Calibri"/>
        <family val="2"/>
        <scheme val="minor"/>
      </font>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164" formatCode="[&lt;=9999999]###\-####;\(###\)\ ###\-####"/>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0" formatCode="General"/>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164" formatCode="[&lt;=9999999]###\-####;\(###\)\ ###\-####"/>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numFmt numFmtId="165" formatCode="00000"/>
      <alignment horizontal="left" vertical="bottom" textRotation="0" wrapText="0" indent="0" justifyLastLine="0" shrinkToFit="0" readingOrder="0"/>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protection locked="0" hidden="0"/>
    </dxf>
    <dxf>
      <font>
        <b/>
        <i val="0"/>
        <strike val="0"/>
        <condense val="0"/>
        <extend val="0"/>
        <outline val="0"/>
        <shadow val="0"/>
        <u val="none"/>
        <vertAlign val="baseline"/>
        <sz val="9"/>
        <color theme="0"/>
        <name val="Calibri"/>
        <family val="2"/>
        <scheme val="minor"/>
      </font>
      <fill>
        <patternFill patternType="solid">
          <fgColor indexed="64"/>
          <bgColor rgb="FF006BA6"/>
        </patternFill>
      </fill>
      <alignment horizontal="center" vertical="center" textRotation="0" wrapText="0" indent="0" justifyLastLine="0" shrinkToFit="0" readingOrder="0"/>
      <border diagonalUp="0" diagonalDown="0" outline="0">
        <left/>
        <right/>
        <top/>
        <bottom/>
      </border>
    </dxf>
    <dxf>
      <protection locked="0" hidden="0"/>
    </dxf>
    <dxf>
      <fill>
        <patternFill patternType="solid">
          <fgColor rgb="FF000000"/>
          <bgColor rgb="FF006BA6"/>
        </patternFill>
      </fill>
    </dxf>
    <dxf>
      <border diagonalUp="0" diagonalDown="0">
        <left style="medium">
          <color rgb="FF000000"/>
        </left>
        <right style="medium">
          <color rgb="FF000000"/>
        </right>
        <top style="medium">
          <color rgb="FF000000"/>
        </top>
        <bottom style="medium">
          <color rgb="FF000000"/>
        </bottom>
      </border>
    </dxf>
    <dxf>
      <protection locked="0" hidden="0"/>
    </dxf>
    <dxf>
      <fill>
        <patternFill patternType="solid">
          <fgColor indexed="64"/>
          <bgColor rgb="FF006BA6"/>
        </patternFill>
      </fill>
      <alignment horizontal="center" vertical="bottom" textRotation="0" wrapText="0" indent="0" justifyLastLine="0" shrinkToFit="0" readingOrder="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s>
  <tableStyles count="0" defaultTableStyle="TableStyleMedium2" defaultPivotStyle="PivotStyleLight16"/>
  <colors>
    <mruColors>
      <color rgb="FFED8800"/>
      <color rgb="FF97999B"/>
      <color rgb="FF006BA6"/>
      <color rgb="FF969696"/>
      <color rgb="FF8800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AG$13" lockText="1" noThreeD="1"/>
</file>

<file path=xl/ctrlProps/ctrlProp2.xml><?xml version="1.0" encoding="utf-8"?>
<formControlPr xmlns="http://schemas.microsoft.com/office/spreadsheetml/2009/9/main" objectType="CheckBox" fmlaLink="$AH$13" lockText="1" noThreeD="1"/>
</file>

<file path=xl/ctrlProps/ctrlProp3.xml><?xml version="1.0" encoding="utf-8"?>
<formControlPr xmlns="http://schemas.microsoft.com/office/spreadsheetml/2009/9/main" objectType="CheckBox" fmlaLink="$AI$13" lockText="1" noThreeD="1"/>
</file>

<file path=xl/ctrlProps/ctrlProp4.xml><?xml version="1.0" encoding="utf-8"?>
<formControlPr xmlns="http://schemas.microsoft.com/office/spreadsheetml/2009/9/main" objectType="CheckBox" fmlaLink="$AJ$1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123825</xdr:rowOff>
    </xdr:from>
    <xdr:to>
      <xdr:col>3</xdr:col>
      <xdr:colOff>314326</xdr:colOff>
      <xdr:row>5</xdr:row>
      <xdr:rowOff>47626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419100" y="123825"/>
          <a:ext cx="885826" cy="885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28574</xdr:colOff>
      <xdr:row>1</xdr:row>
      <xdr:rowOff>28574</xdr:rowOff>
    </xdr:from>
    <xdr:to>
      <xdr:col>3</xdr:col>
      <xdr:colOff>573471</xdr:colOff>
      <xdr:row>2</xdr:row>
      <xdr:rowOff>171449</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219074" y="219074"/>
          <a:ext cx="1344997" cy="333375"/>
        </a:xfrm>
        <a:prstGeom prst="rect">
          <a:avLst/>
        </a:prstGeom>
      </xdr:spPr>
    </xdr:pic>
    <xdr:clientData/>
  </xdr:twoCellAnchor>
  <mc:AlternateContent xmlns:mc="http://schemas.openxmlformats.org/markup-compatibility/2006">
    <mc:Choice xmlns:a14="http://schemas.microsoft.com/office/drawing/2010/main" Requires="a14">
      <xdr:twoCellAnchor>
        <xdr:from>
          <xdr:col>7</xdr:col>
          <xdr:colOff>165605</xdr:colOff>
          <xdr:row>33</xdr:row>
          <xdr:rowOff>80845</xdr:rowOff>
        </xdr:from>
        <xdr:to>
          <xdr:col>17</xdr:col>
          <xdr:colOff>1586</xdr:colOff>
          <xdr:row>34</xdr:row>
          <xdr:rowOff>105043</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2337305" y="6367345"/>
              <a:ext cx="3836481" cy="214698"/>
              <a:chOff x="2332543" y="6414970"/>
              <a:chExt cx="3824575" cy="214698"/>
            </a:xfrm>
            <a:solidFill>
              <a:srgbClr val="97999B"/>
            </a:solidFill>
          </xdr:grpSpPr>
          <xdr:sp macro="" textlink="">
            <xdr:nvSpPr>
              <xdr:cNvPr id="2050" name="Check Box 2" descr="Independent Physician Network"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2332543" y="6414970"/>
                <a:ext cx="209086" cy="2046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 name="Check Box 4" descr="Independent Physician Network"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3745375" y="6414970"/>
                <a:ext cx="209086" cy="2046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descr="Independent Physician Network"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5155326" y="6424996"/>
                <a:ext cx="209086" cy="2046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 name="Check Box 7" descr="Independent Physician Network"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5948032" y="6414970"/>
                <a:ext cx="209086" cy="2046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1</xdr:row>
      <xdr:rowOff>28575</xdr:rowOff>
    </xdr:from>
    <xdr:to>
      <xdr:col>3</xdr:col>
      <xdr:colOff>573472</xdr:colOff>
      <xdr:row>2</xdr:row>
      <xdr:rowOff>171450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161925" y="219075"/>
          <a:ext cx="1344997" cy="333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1</xdr:row>
      <xdr:rowOff>28575</xdr:rowOff>
    </xdr:from>
    <xdr:to>
      <xdr:col>3</xdr:col>
      <xdr:colOff>573472</xdr:colOff>
      <xdr:row>2</xdr:row>
      <xdr:rowOff>171450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219075" y="219075"/>
          <a:ext cx="1344997" cy="333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1</xdr:row>
      <xdr:rowOff>28575</xdr:rowOff>
    </xdr:from>
    <xdr:to>
      <xdr:col>3</xdr:col>
      <xdr:colOff>573472</xdr:colOff>
      <xdr:row>2</xdr:row>
      <xdr:rowOff>171450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219075" y="219075"/>
          <a:ext cx="1344997" cy="3333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1</xdr:row>
      <xdr:rowOff>28575</xdr:rowOff>
    </xdr:from>
    <xdr:to>
      <xdr:col>3</xdr:col>
      <xdr:colOff>582997</xdr:colOff>
      <xdr:row>2</xdr:row>
      <xdr:rowOff>171450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171450" y="219075"/>
          <a:ext cx="1344997" cy="3333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28574</xdr:colOff>
      <xdr:row>1</xdr:row>
      <xdr:rowOff>28574</xdr:rowOff>
    </xdr:from>
    <xdr:to>
      <xdr:col>3</xdr:col>
      <xdr:colOff>573471</xdr:colOff>
      <xdr:row>2</xdr:row>
      <xdr:rowOff>171449</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219074" y="219074"/>
          <a:ext cx="1344997" cy="3333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0173D14-A29E-4FA0-9563-C1C24EF2D4FD}" name="Table4" displayName="Table4" ref="V12:AM13" totalsRowShown="0" dataDxfId="189">
  <autoFilter ref="V12:AM13" xr:uid="{B0173D14-A29E-4FA0-9563-C1C24EF2D4F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68335B6E-9AFC-4B1C-8304-E2F61B5DBA11}" name="Entity Name" dataDxfId="188">
      <calculatedColumnFormula>IF(LEN(D14)&gt;0,D14,"")</calculatedColumnFormula>
    </tableColumn>
    <tableColumn id="2" xr3:uid="{E0FF988B-F239-443D-BC2A-97057CEAC27D}" name="DBA" dataDxfId="187">
      <calculatedColumnFormula>IF(LEN(D15)&gt;0,D15,"")</calculatedColumnFormula>
    </tableColumn>
    <tableColumn id="3" xr3:uid="{3F77E24C-0EDF-4544-8869-5DBC7862160D}" name="Street" dataDxfId="186">
      <calculatedColumnFormula>IF(LEN(D18)&gt;0,D18,"")</calculatedColumnFormula>
    </tableColumn>
    <tableColumn id="4" xr3:uid="{85A37A21-8B96-4000-8C12-CE386FA55BDB}" name="City" dataDxfId="185">
      <calculatedColumnFormula>IF(LEN(D19)&gt;0,D19,"")</calculatedColumnFormula>
    </tableColumn>
    <tableColumn id="5" xr3:uid="{86C1E39B-09FE-4419-9362-0192BDB677BB}" name="State" dataDxfId="184">
      <calculatedColumnFormula>IF(LEN(D20)&gt;0,D20,"")</calculatedColumnFormula>
    </tableColumn>
    <tableColumn id="6" xr3:uid="{D73D6043-04B2-4B5F-80D1-D6EFD6FECACD}" name="Zip" dataDxfId="183">
      <calculatedColumnFormula>IF(LEN(D21)&gt;0,D21,"")</calculatedColumnFormula>
    </tableColumn>
    <tableColumn id="7" xr3:uid="{6DB93997-C85F-4915-A422-D6F25345D3C8}" name="Phone" dataDxfId="182">
      <calculatedColumnFormula>IF(LEN(D24)&gt;0,D24,"")</calculatedColumnFormula>
    </tableColumn>
    <tableColumn id="8" xr3:uid="{97A6C241-8294-401D-91BE-6746DF02677C}" name="Fax" dataDxfId="181">
      <calculatedColumnFormula>IF(LEN(D25)&gt;0,D25,"")</calculatedColumnFormula>
    </tableColumn>
    <tableColumn id="9" xr3:uid="{259AC8B3-B104-447B-B3B8-58FDBCE5C55F}" name="TIN" dataDxfId="180">
      <calculatedColumnFormula>IF(LEN(D28)&gt;0,D28,"")</calculatedColumnFormula>
    </tableColumn>
    <tableColumn id="10" xr3:uid="{81B6DF0B-50E2-4321-B7E5-10586703B020}" name="Website" dataDxfId="179">
      <calculatedColumnFormula>IF(LEN(D31)&gt;0,D31,"")</calculatedColumnFormula>
    </tableColumn>
    <tableColumn id="11" xr3:uid="{2E5A8A43-86F7-44F0-9E4A-93A2D63299E7}" name="IPA" dataDxfId="178">
      <calculatedColumnFormula>IF(LEN(D34)&gt;0,D34,"")</calculatedColumnFormula>
    </tableColumn>
    <tableColumn id="16" xr3:uid="{898426A4-0A60-49DD-A8D3-B21069651176}" name="Independent Physician Network" dataDxfId="177"/>
    <tableColumn id="15" xr3:uid="{0A3E33E2-7D0E-4D9F-9400-63874E9ED41C}" name="ProHealth Solutions" dataDxfId="176"/>
    <tableColumn id="14" xr3:uid="{280DAD54-D59D-4DE4-8DB1-10D3D8E49625}" name="PHN" dataDxfId="175"/>
    <tableColumn id="17" xr3:uid="{8D6F5336-98A0-4830-AFD9-B45374FEC5F4}" name="WI IPA" dataDxfId="174"/>
    <tableColumn id="12" xr3:uid="{0C369078-A466-4B31-9650-812C866965C3}" name="DivPop" dataDxfId="173">
      <calculatedColumnFormula>IF(LEN(D38)&gt;0,D38,"")</calculatedColumnFormula>
    </tableColumn>
    <tableColumn id="18" xr3:uid="{61D7C327-47D6-428C-A203-9C3E4EB76183}" name="DivPopServices" dataDxfId="172">
      <calculatedColumnFormula>IF(H38="Indicate the service(s)", "",H38)</calculatedColumnFormula>
    </tableColumn>
    <tableColumn id="13" xr3:uid="{239EE83F-C6B6-484D-9E92-A45419CEDA71}" name="Practice Type" dataDxfId="171">
      <calculatedColumnFormula>IF(LEN(D41)&gt;0,D41,"")</calculatedColumnFormula>
    </tableColumn>
  </tableColumns>
  <tableStyleInfo name="TableStyleMedium1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A99D08F-CBF8-4197-BEAA-2BDEC109ED04}" name="look_PracticeType" displayName="look_PracticeType" ref="G2:G4" totalsRowShown="0">
  <autoFilter ref="G2:G4" xr:uid="{8A99D08F-CBF8-4197-BEAA-2BDEC109ED04}"/>
  <tableColumns count="1">
    <tableColumn id="1" xr3:uid="{185DE66D-6644-4B40-881A-F56F9FABE9F2}" name="Type"/>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4648558-A88A-451E-A955-658D72221B7F}" name="look_ContactType" displayName="look_ContactType" ref="I2:I6" totalsRowShown="0">
  <autoFilter ref="I2:I6" xr:uid="{F4648558-A88A-451E-A955-658D72221B7F}"/>
  <tableColumns count="1">
    <tableColumn id="1" xr3:uid="{69F881DD-A4C6-40B0-ACD9-C8BB590AA1A2}" name="Type"/>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EC4FF54-043B-4730-B0ED-1C29EAF4017F}" name="look_LocationType" displayName="look_LocationType" ref="K2:K30" totalsRowShown="0">
  <autoFilter ref="K2:K30" xr:uid="{2EC4FF54-043B-4730-B0ED-1C29EAF4017F}"/>
  <sortState xmlns:xlrd2="http://schemas.microsoft.com/office/spreadsheetml/2017/richdata2" ref="K3:K30">
    <sortCondition ref="K2:K30"/>
  </sortState>
  <tableColumns count="1">
    <tableColumn id="1" xr3:uid="{42BDCB3C-5DBD-4B35-A9E9-9F2116BCA1BA}" name="Type"/>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AB1EB1-97BE-46B5-9BB0-2C48FA365182}" name="look_LocationSpecialty" displayName="look_LocationSpecialty" ref="M2:P109" totalsRowShown="0">
  <autoFilter ref="M2:P109" xr:uid="{4EAB1EB1-97BE-46B5-9BB0-2C48FA365182}"/>
  <sortState xmlns:xlrd2="http://schemas.microsoft.com/office/spreadsheetml/2017/richdata2" ref="M3:P109">
    <sortCondition ref="P2:P109"/>
  </sortState>
  <tableColumns count="4">
    <tableColumn id="4" xr3:uid="{28988009-7E8B-489D-AE2E-1B93E47BA827}" name="Practice Type"/>
    <tableColumn id="1" xr3:uid="{83759258-939A-4753-90E0-7F1D4376E51F}" name="Type"/>
    <tableColumn id="2" xr3:uid="{8016DD33-B727-4507-AC16-7949E48EAE6E}" name="Specialty"/>
    <tableColumn id="3" xr3:uid="{73BA2640-0C0C-471F-A548-3CD93DD6F2A6}" name="Label" dataDxfId="46">
      <calculatedColumnFormula>"["&amp;look_LocationSpecialty[[#This Row],[Type]]&amp;"] "&amp;look_LocationSpecialty[[#This Row],[Specialty]]</calculatedColumnFormula>
    </tableColumn>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59FE245-4D13-4342-BEE0-B8FAB0A4D988}" name="lookup_ClaimTypes" displayName="lookup_ClaimTypes" ref="R2:R5" totalsRowShown="0">
  <autoFilter ref="R2:R5" xr:uid="{459FE245-4D13-4342-BEE0-B8FAB0A4D988}"/>
  <tableColumns count="1">
    <tableColumn id="1" xr3:uid="{6E6460E2-C2B7-4021-80BF-1CC17F299FA9}" name="Type"/>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B4BD757-7FE6-45D5-A6BF-CB2EAE5E3B63}" name="look_ServiceSetting" displayName="look_ServiceSetting" ref="T2:T5" totalsRowShown="0">
  <autoFilter ref="T2:T5" xr:uid="{AB4BD757-7FE6-45D5-A6BF-CB2EAE5E3B63}"/>
  <tableColumns count="1">
    <tableColumn id="1" xr3:uid="{065E59AA-7789-4DC4-AAB8-B7F64BD2D58A}" name="Setting"/>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0058FCA-A471-4160-A29A-6C0228FA0B1F}" name="look_Gender" displayName="look_Gender" ref="V2:V7" totalsRowShown="0">
  <autoFilter ref="V2:V7" xr:uid="{30058FCA-A471-4160-A29A-6C0228FA0B1F}"/>
  <tableColumns count="1">
    <tableColumn id="1" xr3:uid="{3981A1EE-5C1F-4329-BA0C-E561D67C6F88}" name="Gender"/>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1543929-45F9-45E8-B962-8943957EED92}" name="look_Locums" displayName="look_Locums" ref="X2:X5" totalsRowShown="0">
  <autoFilter ref="X2:X5" xr:uid="{81543929-45F9-45E8-B962-8943957EED92}"/>
  <tableColumns count="1">
    <tableColumn id="1" xr3:uid="{FE9C14F2-C909-4743-B0E2-434B21806E59}" name="Locum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09D1BC1-7F50-451A-BEAC-2BFA8AABF7EB}" name="Locations" displayName="Locations" ref="G13:P54" totalsRowCount="1" headerRowDxfId="170" dataDxfId="169" totalsRowDxfId="167" tableBorderDxfId="168">
  <autoFilter ref="G13:P53" xr:uid="{AF53F92C-E851-4763-A8B2-ECB068296BD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924339D-A65A-4D0E-A56A-617E79D47765}" name="Facilty/Group Name" totalsRowLabel="REQUIRED" dataDxfId="166" totalsRowDxfId="165"/>
    <tableColumn id="2" xr3:uid="{649F65A0-65C5-4ED1-9163-DF44CE6128CD}" name="Street" totalsRowLabel="REQUIRED" dataDxfId="164" totalsRowDxfId="163"/>
    <tableColumn id="3" xr3:uid="{2BDA1C60-A1C5-4123-BEA9-21E96CE28BDF}" name="City" totalsRowLabel="REQUIRED" dataDxfId="162" totalsRowDxfId="161"/>
    <tableColumn id="4" xr3:uid="{D0184FCF-27CF-4F21-A511-F113BB7D8C7D}" name="State" totalsRowLabel="REQUIRED" dataDxfId="160" totalsRowDxfId="159"/>
    <tableColumn id="5" xr3:uid="{0106722A-D0D7-4AC8-9D74-2E60E1C275AE}" name="Zip" totalsRowLabel="REQUIRED" dataDxfId="158" totalsRowDxfId="157"/>
    <tableColumn id="6" xr3:uid="{5232F092-4E42-4ACE-8594-E6E34E1B7953}" name="Appointment Phone" totalsRowLabel="REQUIRED" dataDxfId="156" totalsRowDxfId="155"/>
    <tableColumn id="7" xr3:uid="{C6B87606-B061-4C20-AA01-F869F0BBDB35}" name="NPI" totalsRowLabel="REQUIRED" dataDxfId="154" totalsRowDxfId="153"/>
    <tableColumn id="11" xr3:uid="{966AAD03-6164-48C8-B38D-1D77B6CA82D6}" name="Location Type" totalsRowLabel="REQUIRED" dataDxfId="152" totalsRowDxfId="151"/>
    <tableColumn id="9" xr3:uid="{A7AE52E0-8BA0-41E4-A5F0-2E1E9D6E1C8F}" name="Claim Type" totalsRowLabel="REQUIRED" dataDxfId="150" totalsRowDxfId="149"/>
    <tableColumn id="8" xr3:uid="{BA4DCCB2-CA1F-41F3-A041-95741BA944D6}" name="Service Setting" totalsRowLabel="REQUIRED" dataDxfId="148" totalsRowDxfId="147"/>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B38AA58-A82F-4FD7-AB9C-57839849A04E}" name="Practitioners" displayName="Practitioners" ref="G13:AA54" totalsRowCount="1" headerRowDxfId="146" dataDxfId="145" totalsRowDxfId="143" tableBorderDxfId="144">
  <autoFilter ref="G13:AA53" xr:uid="{AF53F92C-E851-4763-A8B2-ECB068296BD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AA894754-41BF-4191-A23D-9ACF31AA46A6}" name="Last Name" totalsRowLabel="REQUIRED" dataDxfId="142" totalsRowDxfId="141"/>
    <tableColumn id="2" xr3:uid="{15EBAD39-BBE3-4939-BD2B-D44F7EF0D762}" name="First Name" totalsRowLabel="REQUIRED" dataDxfId="140" totalsRowDxfId="139"/>
    <tableColumn id="3" xr3:uid="{2D78690E-CFF8-44BB-B39A-F6B81C986E5F}" name="MI" dataDxfId="138" totalsRowDxfId="137"/>
    <tableColumn id="4" xr3:uid="{65C4F499-D025-4266-A48A-655FF5ECD628}" name="Suffix" dataDxfId="136" totalsRowDxfId="135"/>
    <tableColumn id="22" xr3:uid="{658C77A9-72F1-4774-BB3C-3E627453DE65}" name="Display Name" dataDxfId="134" totalsRowDxfId="133">
      <calculatedColumnFormula>Practitioners[[#This Row],[First Name]]&amp;" "&amp;Practitioners[[#This Row],[MI]]&amp;". "&amp;Practitioners[[#This Row],[Last Name]]&amp;" "&amp;Practitioners[[#This Row],[Suffix]]</calculatedColumnFormula>
    </tableColumn>
    <tableColumn id="5" xr3:uid="{2D856440-03B6-4D72-AE53-925BEC4EC153}" name="NPI" totalsRowLabel="REQUIRED" dataDxfId="132" totalsRowDxfId="131"/>
    <tableColumn id="6" xr3:uid="{379DC71D-B015-47CB-9372-45AD2B7B1F58}" name="CAQH" dataDxfId="130" totalsRowDxfId="129"/>
    <tableColumn id="7" xr3:uid="{5DCBF43A-599C-49D6-AA71-B6F364ECC677}" name="DOB" totalsRowLabel="REQUIRED" dataDxfId="128" totalsRowDxfId="127"/>
    <tableColumn id="11" xr3:uid="{16563EC1-4640-4F0D-B436-F2B4D5E2C08D}" name="Gender" totalsRowLabel="REQUIRED" dataDxfId="126" totalsRowDxfId="125"/>
    <tableColumn id="9" xr3:uid="{12A2C835-ADED-4A42-A24B-35B522B8067C}" name="License State" dataDxfId="124" totalsRowDxfId="123"/>
    <tableColumn id="12" xr3:uid="{36D6E234-D9A3-4029-9CA2-07FBE0F4409B}" name="License Number" dataDxfId="122" totalsRowDxfId="121"/>
    <tableColumn id="13" xr3:uid="{7985B63F-7055-4F4D-9FD0-DE24FAF087A0}" name="DEA Number" dataDxfId="120" totalsRowDxfId="119"/>
    <tableColumn id="14" xr3:uid="{D98E2A6B-D4D2-4A08-9BFB-CBFAA60EB003}" name="Specialty - Primary" totalsRowLabel="REQUIRED" dataDxfId="118" totalsRowDxfId="117"/>
    <tableColumn id="15" xr3:uid="{43B0A1C2-0F96-476E-B6B8-63B5E860B8E1}" name="Specialty - Secondary" dataDxfId="116" totalsRowDxfId="115"/>
    <tableColumn id="16" xr3:uid="{EDFD9357-CDFD-49C4-87C5-07279F8E1786}" name="Hospital Based" totalsRowLabel="REQUIRED" dataDxfId="114" totalsRowDxfId="113"/>
    <tableColumn id="17" xr3:uid="{5A723F54-520C-4CB2-A861-0CCE89F10BBA}" name="Locum Type" totalsRowLabel="REQUIRED" dataDxfId="112" totalsRowDxfId="111"/>
    <tableColumn id="18" xr3:uid="{5FE9DBF1-337D-44C1-B7C1-6BAF6D047B39}" name="Secondary Language" dataDxfId="110" totalsRowDxfId="109"/>
    <tableColumn id="19" xr3:uid="{9D930454-3DAA-4A97-8C61-1557D4818C82}" name="Employment Start Date" totalsRowLabel="REQUIRED" dataDxfId="108" totalsRowDxfId="107"/>
    <tableColumn id="20" xr3:uid="{B276661E-0F98-4C8E-98C6-9C043D1CC03A}" name="Telehealth" totalsRowLabel="REQUIRED" dataDxfId="106" totalsRowDxfId="105"/>
    <tableColumn id="21" xr3:uid="{F009C895-38AE-4648-B0AB-6411A7DA9F19}" name="Accepting New Patients" totalsRowLabel="REQUIRED" dataDxfId="104" totalsRowDxfId="103"/>
    <tableColumn id="8" xr3:uid="{E78880A7-6F11-445D-B665-C828B29C9591}" name="List in Directory" totalsRowLabel="REQUIRED" dataDxfId="102" totalsRowDxfId="101"/>
  </tableColumns>
  <tableStyleInfo name="TableStyleMedium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13FC541-8D62-41A3-9503-3336BF237EBE}" name="Links" displayName="Links" ref="G13:J88" totalsRowCount="1" headerRowDxfId="100" dataDxfId="99" totalsRowDxfId="97" tableBorderDxfId="98">
  <autoFilter ref="G13:J87" xr:uid="{AF53F92C-E851-4763-A8B2-ECB068296BD0}">
    <filterColumn colId="0" hiddenButton="1"/>
    <filterColumn colId="1" hiddenButton="1"/>
    <filterColumn colId="2" hiddenButton="1"/>
    <filterColumn colId="3" hiddenButton="1"/>
  </autoFilter>
  <tableColumns count="4">
    <tableColumn id="1" xr3:uid="{E235F981-5B33-41D0-B51A-BCBBEE589F87}" name="Practitioner" totalsRowLabel="REQUIRED" dataDxfId="96" totalsRowDxfId="95"/>
    <tableColumn id="2" xr3:uid="{544745F8-2C09-4197-8D3C-EB886CB88176}" name="Location" totalsRowLabel="REQUIRED" dataDxfId="94" totalsRowDxfId="93"/>
    <tableColumn id="22" xr3:uid="{039D61EC-C7CF-4674-9A75-49FC9D648A64}" name="Effective Date" dataDxfId="92" totalsRowDxfId="91"/>
    <tableColumn id="8" xr3:uid="{411FF0B8-D10D-4B75-901D-E6991C329E11}" name="Primary Location" totalsRowLabel="REQUIRED" dataDxfId="90" totalsRowDxfId="89"/>
  </tableColumns>
  <tableStyleInfo name="TableStyleMedium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F53F92C-E851-4763-A8B2-ECB068296BD0}" name="Contacts" displayName="Contacts" ref="G13:Q44" totalsRowCount="1" headerRowDxfId="88" dataDxfId="87" totalsRowDxfId="85" tableBorderDxfId="86">
  <autoFilter ref="G13:Q43" xr:uid="{AF53F92C-E851-4763-A8B2-ECB068296BD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2" xr3:uid="{22F9A635-86CE-4FA1-B3C1-467937485E25}" name="First Name" totalsRowLabel="REQUIRED" dataDxfId="84" totalsRowDxfId="83"/>
    <tableColumn id="3" xr3:uid="{572D0155-7F08-4EF0-8AD1-47DFCCEF086F}" name="Last Name" totalsRowLabel="REQUIRED" dataDxfId="82" totalsRowDxfId="81"/>
    <tableColumn id="4" xr3:uid="{B0142B2C-B377-496C-9B61-9EB15AA2250B}" name="Title" totalsRowLabel="REQUIRED" dataDxfId="80" totalsRowDxfId="79"/>
    <tableColumn id="5" xr3:uid="{A2F41CF4-1B76-4ED2-8A39-DC3C3BB5B777}" name="Location" totalsRowLabel="REQUIRED" dataDxfId="78" totalsRowDxfId="77"/>
    <tableColumn id="6" xr3:uid="{4F4CDB12-AEC1-45DE-AAD7-4F69DD42A706}" name="Phone" totalsRowLabel="REQUIRED" dataDxfId="76" totalsRowDxfId="75"/>
    <tableColumn id="12" xr3:uid="{91426FDF-932A-4069-9FBA-1338FF2A469D}" name="Fax" totalsRowLabel="REQUIRED" dataDxfId="74" totalsRowDxfId="73"/>
    <tableColumn id="11" xr3:uid="{43067F0D-AE89-469A-AB93-E7F4656B6579}" name="Email" totalsRowLabel="REQUIRED" dataDxfId="72" totalsRowDxfId="71"/>
    <tableColumn id="10" xr3:uid="{17D0315D-FD1C-4FA3-ABE8-EBDF28BE8C59}" name="Contracting" dataDxfId="70" totalsRowDxfId="69"/>
    <tableColumn id="1" xr3:uid="{86051FEC-4771-4B88-B965-7E0EDD116FDA}" name="Notice" dataDxfId="68" totalsRowDxfId="67"/>
    <tableColumn id="7" xr3:uid="{160CA3F6-BB7B-4863-98A0-A4AE09AD2669}" name="Credentialing" dataDxfId="66" totalsRowDxfId="65"/>
    <tableColumn id="8" xr3:uid="{913744E0-B569-48CA-9856-BBD22444503D}" name="Signatory" dataDxfId="64" totalsRowDxfId="63" dataCellStyle="Normal"/>
  </tableColumns>
  <tableStyleInfo name="TableStyleMedium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D0A7E30-0721-4626-BD34-B93C59164D96}" name="BillingDetails" displayName="BillingDetails" ref="V12:AB13" totalsRowShown="0" dataDxfId="62">
  <autoFilter ref="V12:AB13" xr:uid="{B0173D14-A29E-4FA0-9563-C1C24EF2D4F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8117220-5B89-4AD4-A8B7-869ED69235F2}" name="Remittance Name" dataDxfId="61">
      <calculatedColumnFormula>IF(LEN(D14)&gt;0,D14,"")</calculatedColumnFormula>
    </tableColumn>
    <tableColumn id="3" xr3:uid="{8E3BD388-625A-47EC-9BFD-57C51AF726E2}" name="Street" dataDxfId="60">
      <calculatedColumnFormula>IF(LEN(D17)&gt;0,D17,"")</calculatedColumnFormula>
    </tableColumn>
    <tableColumn id="4" xr3:uid="{D9F0B2CD-26F2-466F-AD4F-ADDE0AF09707}" name="City" dataDxfId="59">
      <calculatedColumnFormula>IF(LEN(D18)&gt;0,D18,"")</calculatedColumnFormula>
    </tableColumn>
    <tableColumn id="5" xr3:uid="{287DD903-96EF-4750-B926-6B377D3E0214}" name="State" dataDxfId="58">
      <calculatedColumnFormula>IF(LEN(D19)&gt;0,D19,"")</calculatedColumnFormula>
    </tableColumn>
    <tableColumn id="6" xr3:uid="{3F15B37C-8F69-4190-883A-43D007037207}" name="Zip" dataDxfId="57">
      <calculatedColumnFormula>IF(LEN(D20)&gt;0,D20,"")</calculatedColumnFormula>
    </tableColumn>
    <tableColumn id="7" xr3:uid="{8412A103-EEBA-4BF9-8A4D-FEFBB271CB61}" name="Phone" dataDxfId="56">
      <calculatedColumnFormula>IF(LEN(D23)&gt;0,D23,"")</calculatedColumnFormula>
    </tableColumn>
    <tableColumn id="9" xr3:uid="{2BE9AAA9-8EB5-4F12-9FCA-3BB15D69F8AF}" name="Billing NPI" dataDxfId="55">
      <calculatedColumnFormula>IF(LEN(D26)&gt;0,D26,"")</calculatedColumnFormula>
    </tableColumn>
  </tableColumns>
  <tableStyleInfo name="TableStyleMedium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8160E50-A052-4301-8212-A12D34686780}" name="Codes" displayName="Codes" ref="Q13:R34" totalsRowCount="1" headerRowDxfId="54" dataDxfId="52" headerRowBorderDxfId="53" tableBorderDxfId="51">
  <autoFilter ref="Q13:R33" xr:uid="{E8160E50-A052-4301-8212-A12D34686780}">
    <filterColumn colId="0" hiddenButton="1"/>
    <filterColumn colId="1" hiddenButton="1"/>
  </autoFilter>
  <tableColumns count="2">
    <tableColumn id="1" xr3:uid="{7C021084-BCD8-402A-8C69-F7AD16E3074C}" name="Code" totalsRowLabel="REQUIRED" dataDxfId="50" totalsRowDxfId="49"/>
    <tableColumn id="2" xr3:uid="{F159AADE-228A-4F32-B4CD-9F51B907B74B}" name="Charged Amount" totalsRowLabel="REQUIRED" dataDxfId="48" totalsRowDxfId="47" dataCellStyle="Currency"/>
  </tableColumns>
  <tableStyleInfo name="TableStyleMedium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9876789-A8C9-4763-9FA5-71308BB93D78}" name="look_States" displayName="look_States" ref="B2:C52" totalsRowShown="0">
  <autoFilter ref="B2:C52" xr:uid="{39876789-A8C9-4763-9FA5-71308BB93D78}"/>
  <tableColumns count="2">
    <tableColumn id="1" xr3:uid="{1EF54633-E832-4A18-8C21-2FD4A0A71914}" name="State"/>
    <tableColumn id="2" xr3:uid="{CE6B17AC-B3A4-4D98-8972-82879E687AD6}" name="Abbreviation"/>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B88656-BAE1-45CD-BDFA-9267B49DBE15}" name="look_Boolean" displayName="look_Boolean" ref="E2:E4" totalsRowShown="0">
  <autoFilter ref="E2:E4" xr:uid="{19B88656-BAE1-45CD-BDFA-9267B49DBE15}"/>
  <tableColumns count="1">
    <tableColumn id="1" xr3:uid="{DB1D4B39-7B4F-4682-8265-0CD3B063AB73}" name="Boolean"/>
  </tableColumns>
  <tableStyleInfo name="TableStyleMedium1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s://tricare4u.com/wps/portal/tdb/welcome" TargetMode="External"/><Relationship Id="rId1" Type="http://schemas.openxmlformats.org/officeDocument/2006/relationships/hyperlink" Target="https://med.wpsgha.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table" Target="../tables/table1.xml"/><Relationship Id="rId4" Type="http://schemas.openxmlformats.org/officeDocument/2006/relationships/drawing" Target="../drawings/drawing2.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7.xml"/></Relationships>
</file>

<file path=xl/worksheets/_rels/sheet8.xml.rels><?xml version="1.0" encoding="UTF-8" standalone="yes"?>
<Relationships xmlns="http://schemas.openxmlformats.org/package/2006/relationships"><Relationship Id="rId8" Type="http://schemas.openxmlformats.org/officeDocument/2006/relationships/table" Target="../tables/table15.xml"/><Relationship Id="rId3" Type="http://schemas.openxmlformats.org/officeDocument/2006/relationships/table" Target="../tables/table10.xml"/><Relationship Id="rId7" Type="http://schemas.openxmlformats.org/officeDocument/2006/relationships/table" Target="../tables/table14.xml"/><Relationship Id="rId2" Type="http://schemas.openxmlformats.org/officeDocument/2006/relationships/table" Target="../tables/table9.xml"/><Relationship Id="rId1" Type="http://schemas.openxmlformats.org/officeDocument/2006/relationships/table" Target="../tables/table8.xml"/><Relationship Id="rId6" Type="http://schemas.openxmlformats.org/officeDocument/2006/relationships/table" Target="../tables/table13.xml"/><Relationship Id="rId5" Type="http://schemas.openxmlformats.org/officeDocument/2006/relationships/table" Target="../tables/table12.xml"/><Relationship Id="rId10" Type="http://schemas.openxmlformats.org/officeDocument/2006/relationships/table" Target="../tables/table17.xml"/><Relationship Id="rId4" Type="http://schemas.openxmlformats.org/officeDocument/2006/relationships/table" Target="../tables/table11.xml"/><Relationship Id="rId9" Type="http://schemas.openxmlformats.org/officeDocument/2006/relationships/table" Target="../tables/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B95AA-E92A-44AF-B9EA-D4E0DE5E2D18}">
  <sheetPr>
    <tabColor rgb="FF006BA6"/>
    <pageSetUpPr fitToPage="1"/>
  </sheetPr>
  <dimension ref="A1:O50"/>
  <sheetViews>
    <sheetView tabSelected="1" zoomScaleNormal="100" workbookViewId="0">
      <selection activeCell="C24" sqref="C24:E25"/>
    </sheetView>
  </sheetViews>
  <sheetFormatPr defaultRowHeight="15"/>
  <cols>
    <col min="1" max="2" width="2.85546875" customWidth="1"/>
    <col min="5" max="6" width="2.85546875" customWidth="1"/>
    <col min="14" max="16" width="2.85546875" customWidth="1"/>
    <col min="17" max="17" width="9.140625" customWidth="1"/>
    <col min="26" max="26" width="9.140625" customWidth="1"/>
  </cols>
  <sheetData>
    <row r="1" spans="1:15">
      <c r="A1" s="2"/>
      <c r="B1" s="2"/>
      <c r="C1" s="2"/>
      <c r="D1" s="2"/>
      <c r="E1" s="2"/>
      <c r="F1" s="2"/>
      <c r="G1" s="2"/>
      <c r="H1" s="2"/>
      <c r="I1" s="2"/>
      <c r="J1" s="2"/>
      <c r="K1" s="2"/>
      <c r="L1" s="2"/>
      <c r="M1" s="2"/>
      <c r="N1" s="2"/>
      <c r="O1" s="2"/>
    </row>
    <row r="2" spans="1:15" ht="15" customHeight="1">
      <c r="A2" s="2"/>
      <c r="B2" s="1"/>
      <c r="C2" s="1"/>
      <c r="D2" s="1"/>
      <c r="E2" s="2"/>
      <c r="F2" s="92" t="s">
        <v>0</v>
      </c>
      <c r="G2" s="92"/>
      <c r="H2" s="92"/>
      <c r="I2" s="92"/>
      <c r="J2" s="92"/>
      <c r="K2" s="92"/>
      <c r="L2" s="92"/>
      <c r="M2" s="92"/>
      <c r="N2" s="92"/>
      <c r="O2" s="2"/>
    </row>
    <row r="3" spans="1:15" ht="15.75" customHeight="1">
      <c r="A3" s="2"/>
      <c r="B3" s="1"/>
      <c r="C3" s="1"/>
      <c r="D3" s="1"/>
      <c r="E3" s="2"/>
      <c r="F3" s="92"/>
      <c r="G3" s="92"/>
      <c r="H3" s="92"/>
      <c r="I3" s="92"/>
      <c r="J3" s="92"/>
      <c r="K3" s="92"/>
      <c r="L3" s="92"/>
      <c r="M3" s="92"/>
      <c r="N3" s="92"/>
      <c r="O3" s="2"/>
    </row>
    <row r="4" spans="1:15" ht="15" customHeight="1">
      <c r="A4" s="2"/>
      <c r="B4" s="1"/>
      <c r="C4" s="1"/>
      <c r="D4" s="1"/>
      <c r="E4" s="2"/>
      <c r="F4" s="93" t="s">
        <v>1</v>
      </c>
      <c r="G4" s="93"/>
      <c r="H4" s="93"/>
      <c r="I4" s="93"/>
      <c r="J4" s="93"/>
      <c r="K4" s="93"/>
      <c r="L4" s="93"/>
      <c r="M4" s="93"/>
      <c r="N4" s="93"/>
      <c r="O4" s="2"/>
    </row>
    <row r="5" spans="1:15" ht="15" customHeight="1">
      <c r="A5" s="2"/>
      <c r="B5" s="1"/>
      <c r="C5" s="1"/>
      <c r="D5" s="1"/>
      <c r="E5" s="2"/>
      <c r="F5" s="93"/>
      <c r="G5" s="93"/>
      <c r="H5" s="93"/>
      <c r="I5" s="93"/>
      <c r="J5" s="93"/>
      <c r="K5" s="93"/>
      <c r="L5" s="93"/>
      <c r="M5" s="93"/>
      <c r="N5" s="93"/>
      <c r="O5" s="2"/>
    </row>
    <row r="6" spans="1:15" ht="15" customHeight="1">
      <c r="A6" s="2"/>
      <c r="B6" s="2"/>
      <c r="C6" s="2"/>
      <c r="D6" s="2"/>
      <c r="E6" s="2"/>
      <c r="F6" s="2"/>
      <c r="G6" s="3"/>
      <c r="H6" s="3"/>
      <c r="I6" s="3"/>
      <c r="J6" s="3"/>
      <c r="K6" s="3"/>
      <c r="L6" s="3"/>
      <c r="M6" s="3"/>
      <c r="N6" s="2"/>
      <c r="O6" s="2"/>
    </row>
    <row r="7" spans="1:15" ht="7.5" customHeight="1">
      <c r="A7" s="53"/>
      <c r="B7" s="53"/>
      <c r="C7" s="53"/>
      <c r="D7" s="53"/>
      <c r="E7" s="53"/>
      <c r="F7" s="53"/>
      <c r="G7" s="53"/>
      <c r="H7" s="53"/>
      <c r="I7" s="53"/>
      <c r="J7" s="53"/>
      <c r="K7" s="53"/>
      <c r="L7" s="53"/>
      <c r="M7" s="53"/>
      <c r="N7" s="53"/>
      <c r="O7" s="53"/>
    </row>
    <row r="8" spans="1:15" ht="15" customHeight="1">
      <c r="A8" s="2"/>
      <c r="B8" s="2"/>
      <c r="C8" s="2"/>
      <c r="D8" s="2"/>
      <c r="E8" s="2"/>
      <c r="F8" s="2"/>
      <c r="G8" s="2"/>
      <c r="H8" s="2"/>
      <c r="I8" s="2"/>
      <c r="J8" s="2"/>
      <c r="K8" s="2"/>
      <c r="L8" s="2"/>
      <c r="M8" s="2"/>
      <c r="N8" s="2"/>
      <c r="O8" s="2"/>
    </row>
    <row r="9" spans="1:15" ht="15" customHeight="1">
      <c r="A9" s="2"/>
      <c r="B9" s="94" t="str">
        <f>IF(ISBLANK('🏥'!D14),"Your Organization", '🏥'!D14)</f>
        <v>Your Organization</v>
      </c>
      <c r="C9" s="94"/>
      <c r="D9" s="94"/>
      <c r="E9" s="94"/>
      <c r="F9" s="94"/>
      <c r="G9" s="94"/>
      <c r="H9" s="94"/>
      <c r="I9" s="94"/>
      <c r="J9" s="94"/>
      <c r="K9" s="94"/>
      <c r="L9" s="94"/>
      <c r="M9" s="94"/>
      <c r="N9" s="94"/>
      <c r="O9" s="2"/>
    </row>
    <row r="10" spans="1:15" ht="15" customHeight="1">
      <c r="A10" s="2"/>
      <c r="B10" s="94"/>
      <c r="C10" s="94"/>
      <c r="D10" s="94"/>
      <c r="E10" s="94"/>
      <c r="F10" s="94"/>
      <c r="G10" s="94"/>
      <c r="H10" s="94"/>
      <c r="I10" s="94"/>
      <c r="J10" s="94"/>
      <c r="K10" s="94"/>
      <c r="L10" s="94"/>
      <c r="M10" s="94"/>
      <c r="N10" s="94"/>
      <c r="O10" s="2"/>
    </row>
    <row r="11" spans="1:15">
      <c r="A11" s="2"/>
      <c r="B11" s="2"/>
      <c r="C11" s="2"/>
      <c r="D11" s="2"/>
      <c r="E11" s="2"/>
      <c r="F11" s="2"/>
      <c r="G11" s="2"/>
      <c r="H11" s="2"/>
      <c r="I11" s="2"/>
      <c r="J11" s="2"/>
      <c r="K11" s="2"/>
      <c r="L11" s="2"/>
      <c r="M11" s="2"/>
      <c r="N11" s="2"/>
      <c r="O11" s="2"/>
    </row>
    <row r="12" spans="1:15" ht="7.5" customHeight="1">
      <c r="A12" s="53"/>
      <c r="B12" s="53"/>
      <c r="C12" s="53"/>
      <c r="D12" s="53"/>
      <c r="E12" s="53"/>
      <c r="F12" s="53"/>
      <c r="G12" s="53"/>
      <c r="H12" s="53"/>
      <c r="I12" s="53"/>
      <c r="J12" s="53"/>
      <c r="K12" s="53"/>
      <c r="L12" s="53"/>
      <c r="M12" s="53"/>
      <c r="N12" s="53"/>
      <c r="O12" s="53"/>
    </row>
    <row r="13" spans="1:15">
      <c r="A13" s="2"/>
      <c r="B13" s="2"/>
      <c r="C13" s="2"/>
      <c r="D13" s="2"/>
      <c r="E13" s="2"/>
      <c r="F13" s="2"/>
      <c r="G13" s="2"/>
      <c r="H13" s="2"/>
      <c r="I13" s="2"/>
      <c r="J13" s="2"/>
      <c r="K13" s="2"/>
      <c r="L13" s="2"/>
      <c r="M13" s="2"/>
      <c r="N13" s="2"/>
      <c r="O13" s="2"/>
    </row>
    <row r="14" spans="1:15" ht="15.75" thickBot="1">
      <c r="A14" s="2"/>
      <c r="B14" s="4"/>
      <c r="C14" s="4"/>
      <c r="D14" s="4"/>
      <c r="E14" s="4"/>
      <c r="F14" s="4"/>
      <c r="G14" s="4"/>
      <c r="H14" s="4"/>
      <c r="I14" s="4"/>
      <c r="J14" s="4"/>
      <c r="K14" s="4"/>
      <c r="L14" s="4"/>
      <c r="M14" s="4"/>
      <c r="N14" s="4"/>
      <c r="O14" s="2"/>
    </row>
    <row r="15" spans="1:15">
      <c r="A15" s="2"/>
      <c r="B15" s="4"/>
      <c r="C15" s="64" t="s">
        <v>2</v>
      </c>
      <c r="D15" s="65"/>
      <c r="E15" s="65"/>
      <c r="F15" s="65"/>
      <c r="G15" s="65"/>
      <c r="H15" s="65"/>
      <c r="I15" s="65"/>
      <c r="J15" s="65"/>
      <c r="K15" s="65"/>
      <c r="L15" s="65"/>
      <c r="M15" s="66"/>
      <c r="N15" s="4"/>
      <c r="O15" s="2"/>
    </row>
    <row r="16" spans="1:15">
      <c r="A16" s="2"/>
      <c r="B16" s="4"/>
      <c r="C16" s="67"/>
      <c r="D16" s="68"/>
      <c r="E16" s="68"/>
      <c r="F16" s="68"/>
      <c r="G16" s="68"/>
      <c r="H16" s="68"/>
      <c r="I16" s="68"/>
      <c r="J16" s="68"/>
      <c r="K16" s="68"/>
      <c r="L16" s="68"/>
      <c r="M16" s="69"/>
      <c r="N16" s="4"/>
      <c r="O16" s="2"/>
    </row>
    <row r="17" spans="1:15" ht="15.75" thickBot="1">
      <c r="A17" s="2"/>
      <c r="B17" s="4"/>
      <c r="C17" s="70"/>
      <c r="D17" s="71"/>
      <c r="E17" s="71"/>
      <c r="F17" s="71"/>
      <c r="G17" s="71"/>
      <c r="H17" s="71"/>
      <c r="I17" s="71"/>
      <c r="J17" s="71"/>
      <c r="K17" s="71"/>
      <c r="L17" s="71"/>
      <c r="M17" s="72"/>
      <c r="N17" s="4"/>
      <c r="O17" s="2"/>
    </row>
    <row r="18" spans="1:15" ht="15.75" thickBot="1">
      <c r="A18" s="2"/>
      <c r="B18" s="4"/>
      <c r="C18" s="4"/>
      <c r="D18" s="4"/>
      <c r="E18" s="4"/>
      <c r="F18" s="4"/>
      <c r="G18" s="4"/>
      <c r="H18" s="4"/>
      <c r="I18" s="4"/>
      <c r="J18" s="4"/>
      <c r="K18" s="4"/>
      <c r="L18" s="4"/>
      <c r="M18" s="4"/>
      <c r="N18" s="4"/>
      <c r="O18" s="2"/>
    </row>
    <row r="19" spans="1:15" ht="16.5" thickTop="1" thickBot="1">
      <c r="A19" s="2"/>
      <c r="B19" s="4"/>
      <c r="C19" s="73" t="str">
        <f>UPPER(IF(O19&gt;0,"This workbook requires additional information","This workbook is ready for submission"))</f>
        <v>THIS WORKBOOK REQUIRES ADDITIONAL INFORMATION</v>
      </c>
      <c r="D19" s="74"/>
      <c r="E19" s="74"/>
      <c r="F19" s="74"/>
      <c r="G19" s="74"/>
      <c r="H19" s="74"/>
      <c r="I19" s="74"/>
      <c r="J19" s="74"/>
      <c r="K19" s="74"/>
      <c r="L19" s="74"/>
      <c r="M19" s="75"/>
      <c r="N19" s="4"/>
      <c r="O19" s="32">
        <f>SUM(O21:O49)</f>
        <v>17</v>
      </c>
    </row>
    <row r="20" spans="1:15" ht="16.5" thickTop="1" thickBot="1">
      <c r="A20" s="2"/>
      <c r="B20" s="4"/>
      <c r="C20" s="4"/>
      <c r="D20" s="4"/>
      <c r="E20" s="4"/>
      <c r="F20" s="4"/>
      <c r="G20" s="4"/>
      <c r="H20" s="4"/>
      <c r="I20" s="4"/>
      <c r="J20" s="4"/>
      <c r="K20" s="4"/>
      <c r="L20" s="4"/>
      <c r="M20" s="4"/>
      <c r="N20" s="4"/>
      <c r="O20" s="2"/>
    </row>
    <row r="21" spans="1:15" ht="15.75" customHeight="1" thickTop="1">
      <c r="A21" s="2"/>
      <c r="B21" s="4"/>
      <c r="C21" s="76" t="s">
        <v>3</v>
      </c>
      <c r="D21" s="77"/>
      <c r="E21" s="78"/>
      <c r="F21" s="4"/>
      <c r="G21" s="86" t="s">
        <v>4</v>
      </c>
      <c r="H21" s="87"/>
      <c r="I21" s="87"/>
      <c r="J21" s="87"/>
      <c r="K21" s="62" t="s">
        <v>5</v>
      </c>
      <c r="L21" s="82" t="s">
        <v>6</v>
      </c>
      <c r="M21" s="84" t="str">
        <f>IF(O21=0,"✅","❎")</f>
        <v>❎</v>
      </c>
      <c r="N21" s="4"/>
      <c r="O21" s="32">
        <f>'🏥'!A7</f>
        <v>8</v>
      </c>
    </row>
    <row r="22" spans="1:15" ht="15.75" customHeight="1" thickBot="1">
      <c r="A22" s="2"/>
      <c r="B22" s="4"/>
      <c r="C22" s="79"/>
      <c r="D22" s="80"/>
      <c r="E22" s="81"/>
      <c r="F22" s="4"/>
      <c r="G22" s="88"/>
      <c r="H22" s="89"/>
      <c r="I22" s="89"/>
      <c r="J22" s="89"/>
      <c r="K22" s="63"/>
      <c r="L22" s="83"/>
      <c r="M22" s="85"/>
      <c r="N22" s="4"/>
      <c r="O22" s="32"/>
    </row>
    <row r="23" spans="1:15" ht="16.5" thickTop="1" thickBot="1">
      <c r="A23" s="2"/>
      <c r="B23" s="4"/>
      <c r="C23" s="4"/>
      <c r="D23" s="4"/>
      <c r="E23" s="4"/>
      <c r="F23" s="4"/>
      <c r="G23" s="4"/>
      <c r="H23" s="4"/>
      <c r="I23" s="4"/>
      <c r="J23" s="4"/>
      <c r="K23" s="34"/>
      <c r="L23" s="4"/>
      <c r="M23" s="4"/>
      <c r="N23" s="4"/>
      <c r="O23" s="32"/>
    </row>
    <row r="24" spans="1:15" ht="15.75" customHeight="1" thickTop="1">
      <c r="A24" s="2"/>
      <c r="B24" s="4"/>
      <c r="C24" s="76" t="s">
        <v>7</v>
      </c>
      <c r="D24" s="77"/>
      <c r="E24" s="78"/>
      <c r="F24" s="4"/>
      <c r="G24" s="86" t="s">
        <v>8</v>
      </c>
      <c r="H24" s="87"/>
      <c r="I24" s="87"/>
      <c r="J24" s="87"/>
      <c r="K24" s="62">
        <f>COUNTA(Locations[Facilty/Group Name])</f>
        <v>0</v>
      </c>
      <c r="L24" s="82" t="s">
        <v>9</v>
      </c>
      <c r="M24" s="84" t="str">
        <f>IF(O24=0,"✅","❎")</f>
        <v>✅</v>
      </c>
      <c r="N24" s="5"/>
      <c r="O24" s="32">
        <f>'🌎'!A7</f>
        <v>0</v>
      </c>
    </row>
    <row r="25" spans="1:15" ht="15.75" customHeight="1" thickBot="1">
      <c r="A25" s="2"/>
      <c r="B25" s="4"/>
      <c r="C25" s="79"/>
      <c r="D25" s="80"/>
      <c r="E25" s="81"/>
      <c r="F25" s="4"/>
      <c r="G25" s="88"/>
      <c r="H25" s="89"/>
      <c r="I25" s="89"/>
      <c r="J25" s="89"/>
      <c r="K25" s="63"/>
      <c r="L25" s="83"/>
      <c r="M25" s="85"/>
      <c r="N25" s="5"/>
      <c r="O25" s="33"/>
    </row>
    <row r="26" spans="1:15" ht="16.5" thickTop="1" thickBot="1">
      <c r="A26" s="2"/>
      <c r="B26" s="4"/>
      <c r="C26" s="4"/>
      <c r="D26" s="4"/>
      <c r="E26" s="4"/>
      <c r="F26" s="4"/>
      <c r="G26" s="4"/>
      <c r="H26" s="4"/>
      <c r="I26" s="4"/>
      <c r="J26" s="4"/>
      <c r="K26" s="34"/>
      <c r="L26" s="4"/>
      <c r="M26" s="4"/>
      <c r="N26" s="4"/>
      <c r="O26" s="32"/>
    </row>
    <row r="27" spans="1:15" ht="15" customHeight="1" thickTop="1">
      <c r="A27" s="2"/>
      <c r="B27" s="4"/>
      <c r="C27" s="76" t="s">
        <v>10</v>
      </c>
      <c r="D27" s="77"/>
      <c r="E27" s="78"/>
      <c r="F27" s="4"/>
      <c r="G27" s="86" t="s">
        <v>11</v>
      </c>
      <c r="H27" s="87"/>
      <c r="I27" s="87"/>
      <c r="J27" s="87"/>
      <c r="K27" s="62">
        <f>COUNTA(Practitioners[Last Name])</f>
        <v>1</v>
      </c>
      <c r="L27" s="82" t="s">
        <v>12</v>
      </c>
      <c r="M27" s="84" t="str">
        <f>IF(O27=0,"✅","❎")</f>
        <v>❎</v>
      </c>
      <c r="N27" s="4"/>
      <c r="O27" s="32">
        <f>'🩺'!A7</f>
        <v>1</v>
      </c>
    </row>
    <row r="28" spans="1:15" ht="15" customHeight="1" thickBot="1">
      <c r="A28" s="2"/>
      <c r="B28" s="4"/>
      <c r="C28" s="79"/>
      <c r="D28" s="80"/>
      <c r="E28" s="81"/>
      <c r="F28" s="4"/>
      <c r="G28" s="88"/>
      <c r="H28" s="89"/>
      <c r="I28" s="89"/>
      <c r="J28" s="89"/>
      <c r="K28" s="63"/>
      <c r="L28" s="83"/>
      <c r="M28" s="85"/>
      <c r="N28" s="4"/>
      <c r="O28" s="32"/>
    </row>
    <row r="29" spans="1:15" ht="15" customHeight="1" thickTop="1" thickBot="1">
      <c r="A29" s="2"/>
      <c r="B29" s="4"/>
      <c r="C29" s="4"/>
      <c r="D29" s="4"/>
      <c r="E29" s="4"/>
      <c r="F29" s="4"/>
      <c r="G29" s="4"/>
      <c r="H29" s="4"/>
      <c r="I29" s="4"/>
      <c r="J29" s="4"/>
      <c r="K29" s="34"/>
      <c r="L29" s="4"/>
      <c r="M29" s="4"/>
      <c r="N29" s="4"/>
      <c r="O29" s="32"/>
    </row>
    <row r="30" spans="1:15" ht="15" customHeight="1" thickTop="1">
      <c r="A30" s="2"/>
      <c r="B30" s="4"/>
      <c r="C30" s="76" t="s">
        <v>13</v>
      </c>
      <c r="D30" s="77"/>
      <c r="E30" s="78"/>
      <c r="F30" s="4"/>
      <c r="G30" s="86" t="s">
        <v>14</v>
      </c>
      <c r="H30" s="87"/>
      <c r="I30" s="87"/>
      <c r="J30" s="90"/>
      <c r="K30" s="62">
        <f>COUNTA(Links[Practitioner])</f>
        <v>0</v>
      </c>
      <c r="L30" s="82" t="s">
        <v>15</v>
      </c>
      <c r="M30" s="84" t="str">
        <f>IF(O30=0,"✅","❎")</f>
        <v>❎</v>
      </c>
      <c r="N30" s="4"/>
      <c r="O30" s="32">
        <f>'🔗'!A7</f>
        <v>1</v>
      </c>
    </row>
    <row r="31" spans="1:15" ht="15" customHeight="1" thickBot="1">
      <c r="A31" s="2"/>
      <c r="B31" s="4"/>
      <c r="C31" s="79"/>
      <c r="D31" s="80"/>
      <c r="E31" s="81"/>
      <c r="F31" s="4"/>
      <c r="G31" s="88"/>
      <c r="H31" s="89"/>
      <c r="I31" s="89"/>
      <c r="J31" s="91"/>
      <c r="K31" s="63"/>
      <c r="L31" s="83"/>
      <c r="M31" s="85"/>
      <c r="N31" s="4"/>
      <c r="O31" s="32"/>
    </row>
    <row r="32" spans="1:15" ht="16.5" thickTop="1" thickBot="1">
      <c r="A32" s="2"/>
      <c r="B32" s="4"/>
      <c r="C32" s="4"/>
      <c r="D32" s="4"/>
      <c r="E32" s="4"/>
      <c r="F32" s="4"/>
      <c r="G32" s="4"/>
      <c r="H32" s="4"/>
      <c r="I32" s="4"/>
      <c r="J32" s="4"/>
      <c r="K32" s="34"/>
      <c r="L32" s="4"/>
      <c r="M32" s="4"/>
      <c r="N32" s="4"/>
      <c r="O32" s="32"/>
    </row>
    <row r="33" spans="1:15" ht="15.75" customHeight="1" thickTop="1">
      <c r="A33" s="2"/>
      <c r="B33" s="4"/>
      <c r="C33" s="76" t="s">
        <v>16</v>
      </c>
      <c r="D33" s="77"/>
      <c r="E33" s="78"/>
      <c r="F33" s="4"/>
      <c r="G33" s="86" t="s">
        <v>17</v>
      </c>
      <c r="H33" s="87"/>
      <c r="I33" s="87"/>
      <c r="J33" s="87"/>
      <c r="K33" s="62">
        <f>COUNTA(#REF!)</f>
        <v>1</v>
      </c>
      <c r="L33" s="82" t="s">
        <v>18</v>
      </c>
      <c r="M33" s="84" t="str">
        <f>IF(O33=0,"✅","❎")</f>
        <v>✅</v>
      </c>
      <c r="N33" s="4"/>
      <c r="O33" s="32">
        <f>'📇'!A7</f>
        <v>0</v>
      </c>
    </row>
    <row r="34" spans="1:15" ht="15.75" customHeight="1" thickBot="1">
      <c r="A34" s="2"/>
      <c r="B34" s="4"/>
      <c r="C34" s="79"/>
      <c r="D34" s="80"/>
      <c r="E34" s="81"/>
      <c r="F34" s="4"/>
      <c r="G34" s="88"/>
      <c r="H34" s="89"/>
      <c r="I34" s="89"/>
      <c r="J34" s="89"/>
      <c r="K34" s="63"/>
      <c r="L34" s="83"/>
      <c r="M34" s="85"/>
      <c r="N34" s="4"/>
      <c r="O34" s="32"/>
    </row>
    <row r="35" spans="1:15" ht="16.5" thickTop="1" thickBot="1">
      <c r="A35" s="2"/>
      <c r="B35" s="4"/>
      <c r="C35" s="4"/>
      <c r="D35" s="4"/>
      <c r="E35" s="4"/>
      <c r="F35" s="4"/>
      <c r="G35" s="4"/>
      <c r="H35" s="4"/>
      <c r="I35" s="4"/>
      <c r="J35" s="4"/>
      <c r="K35" s="34"/>
      <c r="L35" s="4"/>
      <c r="M35" s="4"/>
      <c r="N35" s="4"/>
      <c r="O35" s="32"/>
    </row>
    <row r="36" spans="1:15" ht="15.75" customHeight="1" thickTop="1">
      <c r="A36" s="2"/>
      <c r="B36" s="4"/>
      <c r="C36" s="76" t="s">
        <v>19</v>
      </c>
      <c r="D36" s="77"/>
      <c r="E36" s="78"/>
      <c r="F36" s="4"/>
      <c r="G36" s="86" t="s">
        <v>20</v>
      </c>
      <c r="H36" s="87"/>
      <c r="I36" s="87"/>
      <c r="J36" s="90"/>
      <c r="K36" s="62">
        <f>COUNTA(Codes[Code])</f>
        <v>0</v>
      </c>
      <c r="L36" s="82" t="s">
        <v>21</v>
      </c>
      <c r="M36" s="84" t="str">
        <f>IF(O36=0,"✅","❎")</f>
        <v>❎</v>
      </c>
      <c r="N36" s="4"/>
      <c r="O36" s="32">
        <f>'💲'!A7</f>
        <v>7</v>
      </c>
    </row>
    <row r="37" spans="1:15" ht="15.75" thickBot="1">
      <c r="A37" s="2"/>
      <c r="B37" s="4"/>
      <c r="C37" s="79"/>
      <c r="D37" s="80"/>
      <c r="E37" s="81"/>
      <c r="F37" s="4"/>
      <c r="G37" s="88"/>
      <c r="H37" s="89"/>
      <c r="I37" s="89"/>
      <c r="J37" s="91"/>
      <c r="K37" s="63"/>
      <c r="L37" s="83"/>
      <c r="M37" s="85"/>
      <c r="N37" s="4"/>
      <c r="O37" s="32"/>
    </row>
    <row r="38" spans="1:15" ht="15.75" thickTop="1">
      <c r="A38" s="2"/>
      <c r="B38" s="4"/>
      <c r="C38" s="4"/>
      <c r="D38" s="4"/>
      <c r="E38" s="4"/>
      <c r="F38" s="4"/>
      <c r="G38" s="4"/>
      <c r="H38" s="4"/>
      <c r="I38" s="4"/>
      <c r="J38" s="4"/>
      <c r="K38" s="4"/>
      <c r="L38" s="4"/>
      <c r="M38" s="4"/>
      <c r="N38" s="4"/>
      <c r="O38" s="32"/>
    </row>
    <row r="39" spans="1:15">
      <c r="A39" s="2"/>
      <c r="B39" s="4"/>
      <c r="C39" s="4"/>
      <c r="D39" s="4"/>
      <c r="E39" s="4"/>
      <c r="F39" s="4"/>
      <c r="G39" s="4"/>
      <c r="H39" s="4"/>
      <c r="I39" s="4"/>
      <c r="J39" s="4"/>
      <c r="K39" s="4"/>
      <c r="L39" s="4"/>
      <c r="M39" s="4"/>
      <c r="N39" s="4"/>
      <c r="O39" s="32"/>
    </row>
    <row r="40" spans="1:15">
      <c r="A40" s="2"/>
      <c r="B40" s="4"/>
      <c r="C40" s="4"/>
      <c r="D40" s="4"/>
      <c r="E40" s="4"/>
      <c r="F40" s="4"/>
      <c r="G40" s="4"/>
      <c r="H40" s="4"/>
      <c r="I40" s="4"/>
      <c r="J40" s="4"/>
      <c r="K40" s="4"/>
      <c r="L40" s="4"/>
      <c r="M40" s="4"/>
      <c r="N40" s="4"/>
      <c r="O40" s="32"/>
    </row>
    <row r="41" spans="1:15">
      <c r="A41" s="2"/>
      <c r="B41" s="4"/>
      <c r="C41" s="4"/>
      <c r="D41" s="4"/>
      <c r="E41" s="4"/>
      <c r="F41" s="4"/>
      <c r="G41" s="4"/>
      <c r="H41" s="4"/>
      <c r="I41" s="4"/>
      <c r="J41" s="4"/>
      <c r="K41" s="4"/>
      <c r="L41" s="4"/>
      <c r="M41" s="4"/>
      <c r="N41" s="4"/>
      <c r="O41" s="32"/>
    </row>
    <row r="42" spans="1:15">
      <c r="A42" s="2"/>
      <c r="B42" s="4"/>
      <c r="C42" s="4"/>
      <c r="D42" s="4"/>
      <c r="E42" s="4"/>
      <c r="F42" s="4"/>
      <c r="G42" s="4"/>
      <c r="H42" s="4"/>
      <c r="I42" s="4"/>
      <c r="J42" s="4"/>
      <c r="K42" s="4"/>
      <c r="L42" s="4"/>
      <c r="M42" s="4"/>
      <c r="N42" s="4"/>
      <c r="O42" s="32"/>
    </row>
    <row r="43" spans="1:15">
      <c r="A43" s="2"/>
      <c r="B43" s="4"/>
      <c r="C43" s="4"/>
      <c r="D43" s="4"/>
      <c r="E43" s="4"/>
      <c r="F43" s="4"/>
      <c r="G43" s="4"/>
      <c r="H43" s="4"/>
      <c r="I43" s="4"/>
      <c r="J43" s="4"/>
      <c r="K43" s="4"/>
      <c r="L43" s="4"/>
      <c r="M43" s="4"/>
      <c r="N43" s="4"/>
      <c r="O43" s="32"/>
    </row>
    <row r="44" spans="1:15">
      <c r="A44" s="2"/>
      <c r="B44" s="4"/>
      <c r="C44" s="4"/>
      <c r="D44" s="4"/>
      <c r="E44" s="4"/>
      <c r="F44" s="4"/>
      <c r="G44" s="4"/>
      <c r="H44" s="4"/>
      <c r="I44" s="4"/>
      <c r="J44" s="4"/>
      <c r="K44" s="4"/>
      <c r="L44" s="4"/>
      <c r="M44" s="4"/>
      <c r="N44" s="4"/>
      <c r="O44" s="32"/>
    </row>
    <row r="45" spans="1:15">
      <c r="A45" s="2"/>
      <c r="B45" s="4"/>
      <c r="C45" s="4"/>
      <c r="D45" s="4"/>
      <c r="E45" s="4"/>
      <c r="F45" s="4"/>
      <c r="G45" s="4"/>
      <c r="H45" s="4"/>
      <c r="I45" s="4"/>
      <c r="J45" s="4"/>
      <c r="K45" s="4"/>
      <c r="L45" s="4"/>
      <c r="M45" s="4"/>
      <c r="N45" s="4"/>
      <c r="O45" s="32"/>
    </row>
    <row r="46" spans="1:15">
      <c r="A46" s="2"/>
      <c r="B46" s="4"/>
      <c r="C46" s="4"/>
      <c r="D46" s="4"/>
      <c r="E46" s="4"/>
      <c r="F46" s="4"/>
      <c r="G46" s="4"/>
      <c r="H46" s="4"/>
      <c r="I46" s="4"/>
      <c r="J46" s="4"/>
      <c r="K46" s="4"/>
      <c r="L46" s="4"/>
      <c r="M46" s="4"/>
      <c r="N46" s="4"/>
      <c r="O46" s="32"/>
    </row>
    <row r="47" spans="1:15">
      <c r="A47" s="2"/>
      <c r="B47" s="4"/>
      <c r="C47" s="4"/>
      <c r="D47" s="4"/>
      <c r="E47" s="4"/>
      <c r="F47" s="4"/>
      <c r="G47" s="4"/>
      <c r="H47" s="4"/>
      <c r="I47" s="4"/>
      <c r="J47" s="4"/>
      <c r="K47" s="4"/>
      <c r="L47" s="4"/>
      <c r="M47" s="4"/>
      <c r="N47" s="4"/>
      <c r="O47" s="32"/>
    </row>
    <row r="48" spans="1:15">
      <c r="A48" s="2"/>
      <c r="B48" s="4"/>
      <c r="C48" s="4"/>
      <c r="D48" s="4"/>
      <c r="E48" s="4"/>
      <c r="F48" s="4"/>
      <c r="G48" s="4"/>
      <c r="H48" s="4"/>
      <c r="I48" s="4"/>
      <c r="J48" s="4"/>
      <c r="K48" s="4"/>
      <c r="L48" s="4"/>
      <c r="M48" s="4"/>
      <c r="N48" s="4"/>
      <c r="O48" s="32"/>
    </row>
    <row r="49" spans="1:15">
      <c r="A49" s="2"/>
      <c r="B49" s="4"/>
      <c r="C49" s="4"/>
      <c r="D49" s="4"/>
      <c r="E49" s="4"/>
      <c r="F49" s="4"/>
      <c r="G49" s="4"/>
      <c r="H49" s="4"/>
      <c r="I49" s="4"/>
      <c r="J49" s="4"/>
      <c r="K49" s="4"/>
      <c r="L49" s="4"/>
      <c r="M49" s="4"/>
      <c r="N49" s="4"/>
      <c r="O49" s="32"/>
    </row>
    <row r="50" spans="1:15">
      <c r="A50" s="2"/>
      <c r="B50" s="2"/>
      <c r="C50" s="2"/>
      <c r="D50" s="2"/>
      <c r="E50" s="2"/>
      <c r="F50" s="2"/>
      <c r="G50" s="2"/>
      <c r="H50" s="2"/>
      <c r="I50" s="2"/>
      <c r="J50" s="2"/>
      <c r="K50" s="2"/>
      <c r="L50" s="2"/>
      <c r="M50" s="2"/>
      <c r="N50" s="2"/>
      <c r="O50" s="32"/>
    </row>
  </sheetData>
  <sheetProtection algorithmName="SHA-512" hashValue="DkBpzGSwSWUQg790RVXpXUep1qEU2DYO8X5R3yplpXhXm+qK7f13pFLqFj+Qs092XRbwtlmG0nmvkRrxsM94Vg==" saltValue="Fhk0ltItW+atyFtiNGqoFQ==" spinCount="100000" sheet="1" objects="1" scenarios="1" selectLockedCells="1"/>
  <mergeCells count="35">
    <mergeCell ref="L27:L28"/>
    <mergeCell ref="M27:M28"/>
    <mergeCell ref="G33:J34"/>
    <mergeCell ref="K33:K34"/>
    <mergeCell ref="K21:K22"/>
    <mergeCell ref="K30:K31"/>
    <mergeCell ref="F2:N3"/>
    <mergeCell ref="F4:N5"/>
    <mergeCell ref="B9:N10"/>
    <mergeCell ref="C21:E22"/>
    <mergeCell ref="C33:E34"/>
    <mergeCell ref="L21:L22"/>
    <mergeCell ref="M21:M22"/>
    <mergeCell ref="C24:E25"/>
    <mergeCell ref="C27:E28"/>
    <mergeCell ref="C30:E31"/>
    <mergeCell ref="L30:L31"/>
    <mergeCell ref="M30:M31"/>
    <mergeCell ref="G24:J25"/>
    <mergeCell ref="K24:K25"/>
    <mergeCell ref="C15:M17"/>
    <mergeCell ref="C19:M19"/>
    <mergeCell ref="K36:K37"/>
    <mergeCell ref="C36:E37"/>
    <mergeCell ref="L36:L37"/>
    <mergeCell ref="M36:M37"/>
    <mergeCell ref="G21:J22"/>
    <mergeCell ref="G36:J37"/>
    <mergeCell ref="G30:J31"/>
    <mergeCell ref="G27:J28"/>
    <mergeCell ref="K27:K28"/>
    <mergeCell ref="L33:L34"/>
    <mergeCell ref="M33:M34"/>
    <mergeCell ref="L24:L25"/>
    <mergeCell ref="M24:M25"/>
  </mergeCells>
  <conditionalFormatting sqref="C19:M19">
    <cfRule type="expression" dxfId="45" priority="1">
      <formula>$O$19 = 0</formula>
    </cfRule>
    <cfRule type="expression" dxfId="44" priority="2">
      <formula>$O$19&gt;0</formula>
    </cfRule>
  </conditionalFormatting>
  <conditionalFormatting sqref="M21">
    <cfRule type="expression" dxfId="43" priority="3">
      <formula>$O$21 = 0</formula>
    </cfRule>
    <cfRule type="expression" dxfId="42" priority="4">
      <formula>$O$21 &gt; 0</formula>
    </cfRule>
  </conditionalFormatting>
  <conditionalFormatting sqref="M24">
    <cfRule type="expression" dxfId="41" priority="7">
      <formula>$O$24 = 0</formula>
    </cfRule>
    <cfRule type="expression" dxfId="40" priority="8">
      <formula>$O$24 &gt;0</formula>
    </cfRule>
  </conditionalFormatting>
  <conditionalFormatting sqref="M27">
    <cfRule type="expression" dxfId="39" priority="9">
      <formula>$O$27 = 0</formula>
    </cfRule>
    <cfRule type="expression" dxfId="38" priority="10">
      <formula>$O$27 &gt;0</formula>
    </cfRule>
  </conditionalFormatting>
  <conditionalFormatting sqref="M30">
    <cfRule type="expression" dxfId="37" priority="11">
      <formula>$O$30 = 0</formula>
    </cfRule>
    <cfRule type="expression" dxfId="36" priority="12">
      <formula>$O$30 &gt;0</formula>
    </cfRule>
  </conditionalFormatting>
  <conditionalFormatting sqref="M33">
    <cfRule type="expression" dxfId="35" priority="5">
      <formula>$O$33 = 0</formula>
    </cfRule>
    <cfRule type="expression" dxfId="34" priority="6">
      <formula>$O$33 &gt; 0</formula>
    </cfRule>
  </conditionalFormatting>
  <conditionalFormatting sqref="M36">
    <cfRule type="expression" dxfId="33" priority="17">
      <formula>$O$36 = 0</formula>
    </cfRule>
    <cfRule type="expression" dxfId="32" priority="18">
      <formula>$O$36 &gt; 0</formula>
    </cfRule>
  </conditionalFormatting>
  <hyperlinks>
    <hyperlink ref="C21:E22" location="'🏥'!A1" display="ORGANIZATION" xr:uid="{1F957698-93FF-4C5F-BCD5-5BC3E9AD723F}"/>
    <hyperlink ref="C33:E34" location="'📇'!A1" display="CONTACTS" xr:uid="{E78153DA-B0EA-484C-8874-8AD7AD9C8E66}"/>
    <hyperlink ref="C24:E25" location="'🌎'!A1" display="LOCATIONS" xr:uid="{0D3E4733-3D10-425E-9B11-ECEF996E1A9F}"/>
    <hyperlink ref="C27:E28" location="'🩺'!A1" display="PRACTITIONERS" xr:uid="{8436A019-ED6E-4BD3-B221-9179E88ACA5B}"/>
    <hyperlink ref="C30:E31" location="'🔗'!A1" display="LINK TO LOCATION" xr:uid="{34AEC25A-5292-4091-A9F2-CAB6C2EC5FE9}"/>
    <hyperlink ref="C36:E37" location="'💲'!A1" display="BILLING &amp; CODES" xr:uid="{E5D2ACAC-9D6B-4470-8527-081529BEA8AD}"/>
  </hyperlinks>
  <printOptions horizontalCentered="1" verticalCentered="1"/>
  <pageMargins left="0.15" right="0.15" top="0.25" bottom="0.25" header="0.15" footer="0.15"/>
  <pageSetup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8D953-B9F0-4443-BDB1-D0BEA2375427}">
  <sheetPr>
    <tabColor rgb="FFED8800"/>
    <pageSetUpPr fitToPage="1"/>
  </sheetPr>
  <dimension ref="A1:AQ49"/>
  <sheetViews>
    <sheetView zoomScaleNormal="100" workbookViewId="0">
      <selection activeCell="S2" sqref="S2:S3"/>
    </sheetView>
  </sheetViews>
  <sheetFormatPr defaultRowHeight="15"/>
  <cols>
    <col min="1" max="2" width="2.85546875" customWidth="1"/>
    <col min="5" max="9" width="2.85546875" customWidth="1"/>
    <col min="12" max="12" width="2.85546875" customWidth="1"/>
    <col min="15" max="15" width="2.85546875" customWidth="1"/>
    <col min="17" max="17" width="2.85546875" customWidth="1"/>
    <col min="19" max="21" width="2.85546875" customWidth="1"/>
    <col min="22" max="22" width="11.85546875" hidden="1" customWidth="1"/>
    <col min="23" max="23" width="4.7109375" hidden="1" customWidth="1"/>
    <col min="24" max="24" width="6.42578125" hidden="1" customWidth="1"/>
    <col min="25" max="25" width="4.42578125" hidden="1" customWidth="1"/>
    <col min="26" max="26" width="5.5703125" hidden="1" customWidth="1"/>
    <col min="27" max="27" width="3.7109375" hidden="1" customWidth="1"/>
    <col min="28" max="28" width="6.7109375" hidden="1" customWidth="1"/>
    <col min="29" max="30" width="4" hidden="1" customWidth="1"/>
    <col min="31" max="31" width="8.5703125" hidden="1" customWidth="1"/>
    <col min="32" max="32" width="4" hidden="1" customWidth="1"/>
    <col min="33" max="33" width="30.140625" hidden="1" customWidth="1"/>
    <col min="34" max="34" width="18.85546875" hidden="1" customWidth="1"/>
    <col min="35" max="35" width="6.140625" hidden="1" customWidth="1"/>
    <col min="36" max="36" width="7" hidden="1" customWidth="1"/>
    <col min="37" max="37" width="7.28515625" hidden="1" customWidth="1"/>
    <col min="38" max="38" width="14.7109375" hidden="1" customWidth="1"/>
    <col min="39" max="39" width="12.7109375" hidden="1" customWidth="1"/>
  </cols>
  <sheetData>
    <row r="1" spans="1:39">
      <c r="A1" s="2"/>
      <c r="B1" s="2"/>
      <c r="C1" s="2"/>
      <c r="D1" s="2"/>
      <c r="E1" s="2"/>
      <c r="F1" s="2"/>
      <c r="G1" s="2"/>
      <c r="H1" s="2"/>
      <c r="I1" s="2"/>
      <c r="J1" s="2"/>
      <c r="K1" s="2"/>
      <c r="L1" s="2"/>
      <c r="M1" s="2"/>
      <c r="N1" s="2"/>
      <c r="O1" s="2"/>
      <c r="P1" s="2"/>
      <c r="Q1" s="2"/>
      <c r="R1" s="2"/>
      <c r="S1" s="2"/>
      <c r="T1" s="2"/>
      <c r="U1" s="53"/>
      <c r="V1" s="53"/>
      <c r="W1" s="53"/>
      <c r="X1" s="53"/>
      <c r="Y1" s="53"/>
      <c r="Z1" s="53"/>
      <c r="AA1" s="53"/>
      <c r="AB1" s="53"/>
      <c r="AC1" s="53"/>
      <c r="AD1" s="53"/>
      <c r="AE1" s="53"/>
      <c r="AF1" s="53"/>
      <c r="AG1" s="53"/>
      <c r="AH1" s="53"/>
      <c r="AI1" s="53"/>
      <c r="AJ1" s="53"/>
      <c r="AK1" s="53"/>
      <c r="AL1" s="53"/>
      <c r="AM1" s="53"/>
    </row>
    <row r="2" spans="1:39" ht="15" customHeight="1">
      <c r="A2" s="2"/>
      <c r="B2" s="1"/>
      <c r="C2" s="1"/>
      <c r="D2" s="1"/>
      <c r="E2" s="2"/>
      <c r="F2" s="92" t="s">
        <v>0</v>
      </c>
      <c r="G2" s="92"/>
      <c r="H2" s="92"/>
      <c r="I2" s="92"/>
      <c r="J2" s="92"/>
      <c r="K2" s="92"/>
      <c r="L2" s="92"/>
      <c r="M2" s="92"/>
      <c r="N2" s="92"/>
      <c r="O2" s="92"/>
      <c r="P2" s="92"/>
      <c r="Q2" s="92"/>
      <c r="R2" s="92"/>
      <c r="S2" s="113"/>
      <c r="T2" s="2"/>
      <c r="U2" s="53"/>
      <c r="V2" s="53"/>
      <c r="W2" s="53"/>
      <c r="X2" s="53"/>
      <c r="Y2" s="53"/>
      <c r="Z2" s="53"/>
      <c r="AA2" s="53"/>
      <c r="AB2" s="53"/>
      <c r="AC2" s="53"/>
      <c r="AD2" s="53"/>
      <c r="AE2" s="53"/>
      <c r="AF2" s="53"/>
      <c r="AG2" s="53"/>
      <c r="AH2" s="53"/>
      <c r="AI2" s="53"/>
      <c r="AJ2" s="53"/>
      <c r="AK2" s="53"/>
      <c r="AL2" s="53"/>
      <c r="AM2" s="53"/>
    </row>
    <row r="3" spans="1:39" ht="15.75" customHeight="1">
      <c r="A3" s="2"/>
      <c r="B3" s="1"/>
      <c r="C3" s="1"/>
      <c r="D3" s="1"/>
      <c r="E3" s="2"/>
      <c r="F3" s="92"/>
      <c r="G3" s="92"/>
      <c r="H3" s="92"/>
      <c r="I3" s="92"/>
      <c r="J3" s="92"/>
      <c r="K3" s="92"/>
      <c r="L3" s="92"/>
      <c r="M3" s="92"/>
      <c r="N3" s="92"/>
      <c r="O3" s="92"/>
      <c r="P3" s="92"/>
      <c r="Q3" s="92"/>
      <c r="R3" s="92"/>
      <c r="S3" s="113"/>
      <c r="T3" s="2"/>
      <c r="U3" s="53"/>
      <c r="V3" s="53"/>
      <c r="W3" s="53"/>
      <c r="X3" s="53"/>
      <c r="Y3" s="53"/>
      <c r="Z3" s="53"/>
      <c r="AA3" s="53"/>
      <c r="AB3" s="53"/>
      <c r="AC3" s="53"/>
      <c r="AD3" s="53"/>
      <c r="AE3" s="53"/>
      <c r="AF3" s="53"/>
      <c r="AG3" s="53"/>
      <c r="AH3" s="53"/>
      <c r="AI3" s="53"/>
      <c r="AJ3" s="53"/>
      <c r="AK3" s="53"/>
      <c r="AL3" s="53"/>
      <c r="AM3" s="53"/>
    </row>
    <row r="4" spans="1:39" ht="15" customHeight="1">
      <c r="A4" s="2"/>
      <c r="B4" s="2"/>
      <c r="C4" s="2"/>
      <c r="D4" s="2"/>
      <c r="E4" s="2"/>
      <c r="F4" s="2"/>
      <c r="G4" s="2"/>
      <c r="H4" s="2"/>
      <c r="I4" s="2"/>
      <c r="J4" s="3"/>
      <c r="K4" s="3"/>
      <c r="L4" s="3"/>
      <c r="M4" s="3"/>
      <c r="N4" s="3"/>
      <c r="O4" s="3"/>
      <c r="P4" s="3"/>
      <c r="Q4" s="3"/>
      <c r="R4" s="3"/>
      <c r="S4" s="2"/>
      <c r="T4" s="2"/>
      <c r="U4" s="53"/>
      <c r="V4" s="53"/>
      <c r="W4" s="53"/>
      <c r="X4" s="53"/>
      <c r="Y4" s="53"/>
      <c r="Z4" s="53"/>
      <c r="AA4" s="53"/>
      <c r="AB4" s="53"/>
      <c r="AC4" s="53"/>
      <c r="AD4" s="53"/>
      <c r="AE4" s="53"/>
      <c r="AF4" s="53"/>
      <c r="AG4" s="53"/>
      <c r="AH4" s="53"/>
      <c r="AI4" s="53"/>
      <c r="AJ4" s="53"/>
      <c r="AK4" s="53"/>
      <c r="AL4" s="53"/>
      <c r="AM4" s="53"/>
    </row>
    <row r="5" spans="1:39" ht="7.5" customHeight="1">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row>
    <row r="6" spans="1:39" ht="15" customHeight="1">
      <c r="A6" s="2"/>
      <c r="B6" s="2"/>
      <c r="C6" s="2"/>
      <c r="D6" s="2"/>
      <c r="E6" s="2"/>
      <c r="F6" s="2"/>
      <c r="G6" s="2"/>
      <c r="H6" s="2"/>
      <c r="I6" s="2"/>
      <c r="J6" s="2"/>
      <c r="K6" s="2"/>
      <c r="L6" s="2"/>
      <c r="M6" s="2"/>
      <c r="N6" s="2"/>
      <c r="O6" s="2"/>
      <c r="P6" s="2"/>
      <c r="Q6" s="2"/>
      <c r="R6" s="2"/>
      <c r="S6" s="2"/>
      <c r="T6" s="2"/>
      <c r="U6" s="53"/>
      <c r="V6" s="53"/>
      <c r="W6" s="53"/>
      <c r="X6" s="53"/>
      <c r="Y6" s="53"/>
      <c r="Z6" s="53"/>
      <c r="AA6" s="53"/>
      <c r="AB6" s="53"/>
      <c r="AC6" s="53"/>
      <c r="AD6" s="53"/>
      <c r="AE6" s="53"/>
      <c r="AF6" s="53"/>
      <c r="AG6" s="53"/>
      <c r="AH6" s="53"/>
      <c r="AI6" s="53"/>
      <c r="AJ6" s="53"/>
      <c r="AK6" s="53"/>
      <c r="AL6" s="53"/>
      <c r="AM6" s="53"/>
    </row>
    <row r="7" spans="1:39" ht="15" customHeight="1">
      <c r="A7" s="13">
        <f>SUM(T12:T48)</f>
        <v>8</v>
      </c>
      <c r="B7" s="114" t="s">
        <v>6</v>
      </c>
      <c r="C7" s="114"/>
      <c r="D7" s="114"/>
      <c r="E7" s="114"/>
      <c r="F7" s="115"/>
      <c r="G7" s="119" t="s">
        <v>22</v>
      </c>
      <c r="H7" s="120"/>
      <c r="I7" s="120"/>
      <c r="J7" s="120"/>
      <c r="K7" s="120"/>
      <c r="L7" s="120"/>
      <c r="M7" s="120"/>
      <c r="N7" s="120"/>
      <c r="O7" s="120"/>
      <c r="P7" s="120"/>
      <c r="Q7" s="120"/>
      <c r="R7" s="120"/>
      <c r="S7" s="120"/>
      <c r="T7" s="2"/>
      <c r="U7" s="53"/>
      <c r="V7" s="53"/>
      <c r="W7" s="53"/>
      <c r="X7" s="53"/>
      <c r="Y7" s="53"/>
      <c r="Z7" s="53"/>
      <c r="AA7" s="53"/>
      <c r="AB7" s="53"/>
      <c r="AC7" s="53"/>
      <c r="AD7" s="53"/>
      <c r="AE7" s="53"/>
      <c r="AF7" s="53"/>
      <c r="AG7" s="53"/>
      <c r="AH7" s="53"/>
      <c r="AI7" s="53"/>
      <c r="AJ7" s="53"/>
      <c r="AK7" s="53"/>
      <c r="AL7" s="53"/>
      <c r="AM7" s="53"/>
    </row>
    <row r="8" spans="1:39" ht="15" customHeight="1">
      <c r="A8" s="2"/>
      <c r="B8" s="114"/>
      <c r="C8" s="114"/>
      <c r="D8" s="114"/>
      <c r="E8" s="114"/>
      <c r="F8" s="115"/>
      <c r="G8" s="119"/>
      <c r="H8" s="120"/>
      <c r="I8" s="120"/>
      <c r="J8" s="120"/>
      <c r="K8" s="120"/>
      <c r="L8" s="120"/>
      <c r="M8" s="120"/>
      <c r="N8" s="120"/>
      <c r="O8" s="120"/>
      <c r="P8" s="120"/>
      <c r="Q8" s="120"/>
      <c r="R8" s="120"/>
      <c r="S8" s="120"/>
      <c r="T8" s="2"/>
      <c r="U8" s="53"/>
      <c r="V8" s="53"/>
      <c r="W8" s="53"/>
      <c r="X8" s="53"/>
      <c r="Y8" s="53"/>
      <c r="Z8" s="53"/>
      <c r="AA8" s="53"/>
      <c r="AB8" s="53"/>
      <c r="AC8" s="53"/>
      <c r="AD8" s="53"/>
      <c r="AE8" s="53"/>
      <c r="AF8" s="53"/>
      <c r="AG8" s="53"/>
      <c r="AH8" s="53"/>
      <c r="AI8" s="53"/>
      <c r="AJ8" s="53"/>
      <c r="AK8" s="53"/>
      <c r="AL8" s="53"/>
      <c r="AM8" s="53"/>
    </row>
    <row r="9" spans="1:39">
      <c r="A9" s="2"/>
      <c r="B9" s="2"/>
      <c r="C9" s="2"/>
      <c r="D9" s="2"/>
      <c r="E9" s="2"/>
      <c r="F9" s="2"/>
      <c r="G9" s="2"/>
      <c r="H9" s="2"/>
      <c r="I9" s="2"/>
      <c r="J9" s="2"/>
      <c r="K9" s="2"/>
      <c r="L9" s="2"/>
      <c r="M9" s="2"/>
      <c r="N9" s="2"/>
      <c r="O9" s="2"/>
      <c r="P9" s="2"/>
      <c r="Q9" s="2"/>
      <c r="R9" s="2"/>
      <c r="S9" s="2"/>
      <c r="T9" s="2"/>
      <c r="U9" s="53"/>
      <c r="V9" s="53"/>
      <c r="W9" s="53"/>
      <c r="X9" s="53"/>
      <c r="Y9" s="53"/>
      <c r="Z9" s="53"/>
      <c r="AA9" s="53"/>
      <c r="AB9" s="53"/>
      <c r="AC9" s="53"/>
      <c r="AD9" s="53"/>
      <c r="AE9" s="53"/>
      <c r="AF9" s="53"/>
      <c r="AG9" s="53"/>
      <c r="AH9" s="53"/>
      <c r="AI9" s="53"/>
      <c r="AJ9" s="53"/>
      <c r="AK9" s="53"/>
      <c r="AL9" s="53"/>
      <c r="AM9" s="53"/>
    </row>
    <row r="10" spans="1:39" ht="7.5" customHeight="1">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row>
    <row r="11" spans="1:39">
      <c r="A11" s="2"/>
      <c r="B11" s="2"/>
      <c r="C11" s="2"/>
      <c r="D11" s="2"/>
      <c r="E11" s="2"/>
      <c r="F11" s="2"/>
      <c r="G11" s="2"/>
      <c r="H11" s="2"/>
      <c r="I11" s="2"/>
      <c r="J11" s="2"/>
      <c r="K11" s="2"/>
      <c r="L11" s="2"/>
      <c r="M11" s="2"/>
      <c r="N11" s="2"/>
      <c r="O11" s="2"/>
      <c r="P11" s="2"/>
      <c r="Q11" s="2"/>
      <c r="R11" s="2"/>
      <c r="S11" s="2"/>
      <c r="T11" s="2"/>
      <c r="U11" s="53"/>
      <c r="V11" s="53"/>
      <c r="W11" s="53"/>
      <c r="X11" s="53"/>
      <c r="Y11" s="53"/>
      <c r="Z11" s="53"/>
      <c r="AA11" s="53"/>
      <c r="AB11" s="53"/>
      <c r="AC11" s="53"/>
      <c r="AD11" s="53"/>
      <c r="AE11" s="53"/>
      <c r="AF11" s="53"/>
      <c r="AG11" s="53"/>
      <c r="AH11" s="53"/>
      <c r="AI11" s="53"/>
      <c r="AJ11" s="53"/>
      <c r="AK11" s="53"/>
      <c r="AL11" s="53"/>
      <c r="AM11" s="53"/>
    </row>
    <row r="12" spans="1:39">
      <c r="A12" s="2"/>
      <c r="B12" s="4"/>
      <c r="C12" s="4"/>
      <c r="D12" s="4"/>
      <c r="E12" s="4"/>
      <c r="F12" s="4"/>
      <c r="G12" s="4"/>
      <c r="H12" s="4"/>
      <c r="I12" s="4"/>
      <c r="J12" s="4"/>
      <c r="K12" s="4"/>
      <c r="L12" s="4"/>
      <c r="M12" s="4"/>
      <c r="N12" s="4"/>
      <c r="O12" s="4"/>
      <c r="P12" s="4"/>
      <c r="Q12" s="4"/>
      <c r="R12" s="4"/>
      <c r="S12" s="4"/>
      <c r="T12" s="2"/>
      <c r="U12" s="53"/>
      <c r="V12" s="53" t="s">
        <v>23</v>
      </c>
      <c r="W12" s="53" t="s">
        <v>24</v>
      </c>
      <c r="X12" s="53" t="s">
        <v>25</v>
      </c>
      <c r="Y12" s="53" t="s">
        <v>26</v>
      </c>
      <c r="Z12" s="53" t="s">
        <v>27</v>
      </c>
      <c r="AA12" s="53" t="s">
        <v>28</v>
      </c>
      <c r="AB12" s="53" t="s">
        <v>29</v>
      </c>
      <c r="AC12" s="53" t="s">
        <v>30</v>
      </c>
      <c r="AD12" s="53" t="s">
        <v>31</v>
      </c>
      <c r="AE12" s="53" t="s">
        <v>32</v>
      </c>
      <c r="AF12" s="53" t="s">
        <v>33</v>
      </c>
      <c r="AG12" s="53" t="s">
        <v>34</v>
      </c>
      <c r="AH12" s="53" t="s">
        <v>35</v>
      </c>
      <c r="AI12" s="53" t="s">
        <v>36</v>
      </c>
      <c r="AJ12" s="53" t="s">
        <v>37</v>
      </c>
      <c r="AK12" s="53" t="s">
        <v>38</v>
      </c>
      <c r="AL12" s="53" t="s">
        <v>39</v>
      </c>
      <c r="AM12" s="53" t="s">
        <v>40</v>
      </c>
    </row>
    <row r="13" spans="1:39" ht="15.75" customHeight="1" thickBot="1">
      <c r="A13" s="2"/>
      <c r="B13" s="4"/>
      <c r="C13" s="102" t="s">
        <v>41</v>
      </c>
      <c r="D13" s="102"/>
      <c r="E13" s="102"/>
      <c r="F13" s="102"/>
      <c r="G13" s="102"/>
      <c r="H13" s="102"/>
      <c r="I13" s="102"/>
      <c r="J13" s="102"/>
      <c r="K13" s="102"/>
      <c r="L13" s="102"/>
      <c r="M13" s="102"/>
      <c r="N13" s="102"/>
      <c r="O13" s="102"/>
      <c r="P13" s="102"/>
      <c r="Q13" s="102"/>
      <c r="R13" s="103"/>
      <c r="S13" s="4"/>
      <c r="T13" s="2"/>
      <c r="U13" s="53"/>
      <c r="V13" s="18" t="str">
        <f>IF(LEN(D14)&gt;0,D14,"")</f>
        <v/>
      </c>
      <c r="W13" s="18" t="str">
        <f>IF(LEN(D15)&gt;0,D15,"")</f>
        <v/>
      </c>
      <c r="X13" s="18" t="str">
        <f>IF(LEN(D18)&gt;0,D18,"")</f>
        <v/>
      </c>
      <c r="Y13" s="18" t="str">
        <f>IF(LEN(D19)&gt;0,D19,"")</f>
        <v/>
      </c>
      <c r="Z13" s="18" t="str">
        <f>IF(LEN(D20)&gt;0,D20,"")</f>
        <v/>
      </c>
      <c r="AA13" s="18" t="str">
        <f>IF(LEN(D21)&gt;0,D21,"")</f>
        <v/>
      </c>
      <c r="AB13" s="18" t="str">
        <f>IF(LEN(D24)&gt;0,D24,"")</f>
        <v/>
      </c>
      <c r="AC13" s="18" t="str">
        <f>IF(LEN(D25)&gt;0,D25,"")</f>
        <v/>
      </c>
      <c r="AD13" s="18" t="str">
        <f>IF(LEN(D28)&gt;0,D28,"")</f>
        <v/>
      </c>
      <c r="AE13" s="18" t="str">
        <f>IF(LEN(D31)&gt;0,D31,"")</f>
        <v/>
      </c>
      <c r="AF13" s="18" t="str">
        <f>IF(LEN(D34)&gt;0,D34,"")</f>
        <v>Yes</v>
      </c>
      <c r="AG13" s="18" t="b">
        <v>0</v>
      </c>
      <c r="AH13" s="18" t="b">
        <v>0</v>
      </c>
      <c r="AI13" s="18" t="b">
        <v>0</v>
      </c>
      <c r="AJ13" s="18" t="b">
        <v>0</v>
      </c>
      <c r="AK13" s="18" t="str">
        <f>IF(LEN(D38)&gt;0,D38,"")</f>
        <v>No</v>
      </c>
      <c r="AL13" s="18">
        <f>IF(H38="Indicate the service(s)", "",H38)</f>
        <v>0</v>
      </c>
      <c r="AM13" s="18" t="str">
        <f>IF(LEN(D41)&gt;0,D41,"")</f>
        <v>Clinic | Provider</v>
      </c>
    </row>
    <row r="14" spans="1:39" ht="15.75" customHeight="1" thickBot="1">
      <c r="A14" s="2"/>
      <c r="B14" s="4"/>
      <c r="C14" s="8" t="s">
        <v>42</v>
      </c>
      <c r="D14" s="95"/>
      <c r="E14" s="96"/>
      <c r="F14" s="96"/>
      <c r="G14" s="96"/>
      <c r="H14" s="96"/>
      <c r="I14" s="96"/>
      <c r="J14" s="96"/>
      <c r="K14" s="96"/>
      <c r="L14" s="96"/>
      <c r="M14" s="96"/>
      <c r="N14" s="96"/>
      <c r="O14" s="96"/>
      <c r="P14" s="96"/>
      <c r="Q14" s="96"/>
      <c r="R14" s="97"/>
      <c r="S14" s="14" t="str">
        <f>IF(LEN(D14)&gt;0,"✅","❎")</f>
        <v>❎</v>
      </c>
      <c r="T14" s="13">
        <f>IF(LEN(D14)&gt;0,0,1)</f>
        <v>1</v>
      </c>
      <c r="U14" s="53"/>
      <c r="V14" s="53"/>
      <c r="W14" s="53"/>
      <c r="X14" s="53"/>
      <c r="Y14" s="11"/>
      <c r="Z14" s="53"/>
      <c r="AA14" s="53"/>
      <c r="AB14" s="53"/>
      <c r="AC14" s="53"/>
      <c r="AD14" s="53"/>
      <c r="AE14" s="53"/>
      <c r="AF14" s="53"/>
      <c r="AG14" s="53"/>
      <c r="AH14" s="53"/>
      <c r="AI14" s="53"/>
      <c r="AJ14" s="53"/>
      <c r="AK14" s="53"/>
      <c r="AL14" s="53"/>
      <c r="AM14" s="53"/>
    </row>
    <row r="15" spans="1:39" ht="15.75" customHeight="1" thickBot="1">
      <c r="A15" s="2"/>
      <c r="B15" s="4"/>
      <c r="C15" s="8" t="s">
        <v>24</v>
      </c>
      <c r="D15" s="95"/>
      <c r="E15" s="96"/>
      <c r="F15" s="96"/>
      <c r="G15" s="96"/>
      <c r="H15" s="96"/>
      <c r="I15" s="96"/>
      <c r="J15" s="96"/>
      <c r="K15" s="96"/>
      <c r="L15" s="96"/>
      <c r="M15" s="96"/>
      <c r="N15" s="96"/>
      <c r="O15" s="96"/>
      <c r="P15" s="96"/>
      <c r="Q15" s="96"/>
      <c r="R15" s="97"/>
      <c r="S15" s="4"/>
      <c r="T15" s="2"/>
      <c r="U15" s="53"/>
      <c r="V15" s="53"/>
      <c r="W15" s="53"/>
      <c r="X15" s="53"/>
      <c r="Y15" s="53"/>
      <c r="Z15" s="53"/>
      <c r="AA15" s="53"/>
      <c r="AB15" s="53"/>
      <c r="AC15" s="53"/>
      <c r="AD15" s="53"/>
      <c r="AE15" s="53"/>
      <c r="AF15" s="53"/>
      <c r="AG15" s="53"/>
      <c r="AH15" s="53"/>
      <c r="AI15" s="53"/>
      <c r="AJ15" s="53"/>
      <c r="AK15" s="53"/>
      <c r="AL15" s="53"/>
      <c r="AM15" s="53"/>
    </row>
    <row r="16" spans="1:39" ht="15.75" customHeight="1" thickBot="1">
      <c r="A16" s="2"/>
      <c r="B16" s="4"/>
      <c r="C16" s="6"/>
      <c r="D16" s="6"/>
      <c r="E16" s="6"/>
      <c r="F16" s="4"/>
      <c r="G16" s="4"/>
      <c r="H16" s="4"/>
      <c r="I16" s="4"/>
      <c r="J16" s="6"/>
      <c r="K16" s="6"/>
      <c r="L16" s="6"/>
      <c r="M16" s="6"/>
      <c r="N16" s="6"/>
      <c r="O16" s="6"/>
      <c r="P16" s="6"/>
      <c r="Q16" s="6"/>
      <c r="R16" s="6"/>
      <c r="S16" s="4"/>
      <c r="T16" s="2"/>
      <c r="U16" s="53"/>
      <c r="V16" s="53"/>
      <c r="W16" s="53"/>
      <c r="X16" s="53"/>
      <c r="Y16" s="53"/>
      <c r="Z16" s="53"/>
      <c r="AA16" s="53"/>
      <c r="AB16" s="53"/>
      <c r="AC16" s="53"/>
      <c r="AD16" s="53"/>
      <c r="AE16" s="53"/>
      <c r="AF16" s="53"/>
      <c r="AG16" s="53"/>
      <c r="AH16" s="53"/>
      <c r="AI16" s="53"/>
      <c r="AJ16" s="53"/>
      <c r="AK16" s="53"/>
      <c r="AL16" s="53"/>
      <c r="AM16" s="53"/>
    </row>
    <row r="17" spans="1:43" ht="15.75" thickBot="1">
      <c r="A17" s="2"/>
      <c r="B17" s="4"/>
      <c r="C17" s="36" t="s">
        <v>43</v>
      </c>
      <c r="D17" s="121"/>
      <c r="E17" s="121"/>
      <c r="F17" s="121"/>
      <c r="G17" s="121"/>
      <c r="H17" s="121"/>
      <c r="I17" s="121"/>
      <c r="J17" s="121"/>
      <c r="K17" s="121"/>
      <c r="L17" s="121"/>
      <c r="M17" s="121"/>
      <c r="N17" s="121"/>
      <c r="O17" s="121"/>
      <c r="P17" s="121"/>
      <c r="Q17" s="121"/>
      <c r="R17" s="122"/>
      <c r="S17" s="4"/>
      <c r="T17" s="13">
        <f>IF(LEN($D$17)&gt;0,1,0)</f>
        <v>0</v>
      </c>
      <c r="U17" s="53"/>
      <c r="V17" s="53"/>
      <c r="W17" s="53"/>
      <c r="X17" s="53"/>
      <c r="Y17" s="53"/>
      <c r="Z17" s="53"/>
      <c r="AA17" s="53"/>
      <c r="AB17" s="53"/>
      <c r="AC17" s="53"/>
      <c r="AD17" s="53"/>
      <c r="AE17" s="53"/>
      <c r="AF17" s="53"/>
      <c r="AG17" s="53"/>
      <c r="AH17" s="53"/>
      <c r="AI17" s="53"/>
      <c r="AJ17" s="53"/>
      <c r="AK17" s="53"/>
      <c r="AL17" s="53"/>
      <c r="AM17" s="53"/>
      <c r="AN17" s="59"/>
      <c r="AO17" s="60"/>
      <c r="AP17" s="61" t="s">
        <v>44</v>
      </c>
      <c r="AQ17" s="61" t="s">
        <v>45</v>
      </c>
    </row>
    <row r="18" spans="1:43" ht="15.75" customHeight="1" thickBot="1">
      <c r="A18" s="2"/>
      <c r="B18" s="4"/>
      <c r="C18" s="8" t="s">
        <v>25</v>
      </c>
      <c r="D18" s="95"/>
      <c r="E18" s="96"/>
      <c r="F18" s="96"/>
      <c r="G18" s="96"/>
      <c r="H18" s="96"/>
      <c r="I18" s="96"/>
      <c r="J18" s="96"/>
      <c r="K18" s="96"/>
      <c r="L18" s="96"/>
      <c r="M18" s="96"/>
      <c r="N18" s="96"/>
      <c r="O18" s="96"/>
      <c r="P18" s="96"/>
      <c r="Q18" s="96"/>
      <c r="R18" s="97"/>
      <c r="S18" s="14" t="str">
        <f>IF(LEN(D18)&gt;0,"✅","❎")</f>
        <v>❎</v>
      </c>
      <c r="T18" s="13">
        <f>IF(LEN(D18)&gt;0,0,1)</f>
        <v>1</v>
      </c>
      <c r="U18" s="53"/>
      <c r="V18" s="53"/>
      <c r="W18" s="53"/>
      <c r="X18" s="53"/>
      <c r="Y18" s="53"/>
      <c r="Z18" s="53"/>
      <c r="AA18" s="53"/>
      <c r="AB18" s="53"/>
      <c r="AC18" s="53"/>
      <c r="AD18" s="53"/>
      <c r="AE18" s="53"/>
      <c r="AF18" s="53"/>
      <c r="AG18" s="53"/>
      <c r="AH18" s="53"/>
      <c r="AI18" s="53"/>
      <c r="AJ18" s="53"/>
      <c r="AK18" s="53"/>
      <c r="AL18" s="53"/>
      <c r="AM18" s="53"/>
      <c r="AN18" s="123" t="s">
        <v>46</v>
      </c>
      <c r="AO18" s="124"/>
      <c r="AP18" s="124"/>
      <c r="AQ18" s="125"/>
    </row>
    <row r="19" spans="1:43" ht="15.75" customHeight="1" thickBot="1">
      <c r="A19" s="2"/>
      <c r="B19" s="4"/>
      <c r="C19" s="8" t="s">
        <v>26</v>
      </c>
      <c r="D19" s="95"/>
      <c r="E19" s="96"/>
      <c r="F19" s="96"/>
      <c r="G19" s="96"/>
      <c r="H19" s="96"/>
      <c r="I19" s="96"/>
      <c r="J19" s="96"/>
      <c r="K19" s="96"/>
      <c r="L19" s="96"/>
      <c r="M19" s="96"/>
      <c r="N19" s="96"/>
      <c r="O19" s="96"/>
      <c r="P19" s="96"/>
      <c r="Q19" s="96"/>
      <c r="R19" s="97"/>
      <c r="S19" s="14" t="str">
        <f>IF(LEN(D19)&gt;0,"✅","❎")</f>
        <v>❎</v>
      </c>
      <c r="T19" s="13">
        <f>IF(LEN(D19)&gt;0,0,1)</f>
        <v>1</v>
      </c>
      <c r="U19" s="53"/>
      <c r="V19" s="53"/>
      <c r="W19" s="53"/>
      <c r="X19" s="53"/>
      <c r="Y19" s="53"/>
      <c r="Z19" s="53"/>
      <c r="AA19" s="53"/>
      <c r="AB19" s="53"/>
      <c r="AC19" s="53"/>
      <c r="AD19" s="53"/>
      <c r="AE19" s="53"/>
      <c r="AF19" s="53"/>
      <c r="AG19" s="53"/>
      <c r="AH19" s="53"/>
      <c r="AI19" s="53"/>
      <c r="AJ19" s="53"/>
      <c r="AK19" s="53"/>
      <c r="AL19" s="53"/>
      <c r="AM19" s="53"/>
      <c r="AN19" s="126"/>
      <c r="AO19" s="127"/>
      <c r="AP19" s="127"/>
      <c r="AQ19" s="128"/>
    </row>
    <row r="20" spans="1:43" ht="15.75" thickBot="1">
      <c r="A20" s="2"/>
      <c r="B20" s="4"/>
      <c r="C20" s="8" t="s">
        <v>27</v>
      </c>
      <c r="D20" s="95"/>
      <c r="E20" s="96"/>
      <c r="F20" s="96"/>
      <c r="G20" s="96"/>
      <c r="H20" s="96"/>
      <c r="I20" s="96"/>
      <c r="J20" s="96"/>
      <c r="K20" s="96"/>
      <c r="L20" s="96"/>
      <c r="M20" s="96"/>
      <c r="N20" s="96"/>
      <c r="O20" s="96"/>
      <c r="P20" s="96"/>
      <c r="Q20" s="96"/>
      <c r="R20" s="97"/>
      <c r="S20" s="14" t="str">
        <f>IF(LEN(D20)&gt;0,"✅","❎")</f>
        <v>❎</v>
      </c>
      <c r="T20" s="13">
        <f>IF(LEN(D20)&gt;0,0,1)</f>
        <v>1</v>
      </c>
      <c r="U20" s="53"/>
      <c r="V20" s="53"/>
      <c r="W20" s="53"/>
      <c r="X20" s="53"/>
      <c r="Y20" s="53"/>
      <c r="Z20" s="53"/>
      <c r="AA20" s="53"/>
      <c r="AB20" s="53"/>
      <c r="AC20" s="53"/>
      <c r="AD20" s="53"/>
      <c r="AE20" s="53"/>
      <c r="AF20" s="53"/>
      <c r="AG20" s="53"/>
      <c r="AH20" s="53"/>
      <c r="AI20" s="53"/>
      <c r="AJ20" s="53"/>
      <c r="AK20" s="53"/>
      <c r="AL20" s="53"/>
      <c r="AM20" s="53"/>
      <c r="AN20" s="126"/>
      <c r="AO20" s="127"/>
      <c r="AP20" s="127"/>
      <c r="AQ20" s="128"/>
    </row>
    <row r="21" spans="1:43" ht="15.75" customHeight="1" thickBot="1">
      <c r="A21" s="2"/>
      <c r="B21" s="4"/>
      <c r="C21" s="8" t="s">
        <v>28</v>
      </c>
      <c r="D21" s="116"/>
      <c r="E21" s="117"/>
      <c r="F21" s="117"/>
      <c r="G21" s="117"/>
      <c r="H21" s="117"/>
      <c r="I21" s="117"/>
      <c r="J21" s="117"/>
      <c r="K21" s="117"/>
      <c r="L21" s="117"/>
      <c r="M21" s="117"/>
      <c r="N21" s="117"/>
      <c r="O21" s="117"/>
      <c r="P21" s="117"/>
      <c r="Q21" s="117"/>
      <c r="R21" s="118"/>
      <c r="S21" s="14" t="str">
        <f>IF(LEN(D21)&gt;0,"✅","❎")</f>
        <v>❎</v>
      </c>
      <c r="T21" s="13">
        <f>IF(LEN(D21)&gt;0,0,1)</f>
        <v>1</v>
      </c>
      <c r="U21" s="53"/>
      <c r="V21" s="53"/>
      <c r="W21" s="53"/>
      <c r="X21" s="53"/>
      <c r="Y21" s="53"/>
      <c r="Z21" s="53"/>
      <c r="AA21" s="53"/>
      <c r="AB21" s="53"/>
      <c r="AC21" s="53"/>
      <c r="AD21" s="53"/>
      <c r="AE21" s="53"/>
      <c r="AF21" s="53"/>
      <c r="AG21" s="53"/>
      <c r="AH21" s="53"/>
      <c r="AI21" s="53"/>
      <c r="AJ21" s="53"/>
      <c r="AK21" s="53"/>
      <c r="AL21" s="53"/>
      <c r="AM21" s="53"/>
      <c r="AN21" s="129"/>
      <c r="AO21" s="130"/>
      <c r="AP21" s="130"/>
      <c r="AQ21" s="131"/>
    </row>
    <row r="22" spans="1:43" ht="15.75" customHeight="1">
      <c r="A22" s="2"/>
      <c r="B22" s="4"/>
      <c r="C22" s="6"/>
      <c r="D22" s="6"/>
      <c r="E22" s="6"/>
      <c r="F22" s="4"/>
      <c r="G22" s="4"/>
      <c r="H22" s="4"/>
      <c r="I22" s="4"/>
      <c r="J22" s="6"/>
      <c r="K22" s="6"/>
      <c r="L22" s="6"/>
      <c r="M22" s="6"/>
      <c r="N22" s="6"/>
      <c r="O22" s="6"/>
      <c r="P22" s="6"/>
      <c r="Q22" s="6"/>
      <c r="R22" s="6"/>
      <c r="S22" s="4"/>
      <c r="T22" s="2"/>
      <c r="U22" s="53"/>
      <c r="V22" s="53"/>
      <c r="W22" s="53"/>
      <c r="X22" s="53"/>
      <c r="Y22" s="53"/>
      <c r="Z22" s="53"/>
      <c r="AA22" s="53"/>
      <c r="AB22" s="53"/>
      <c r="AC22" s="53"/>
      <c r="AD22" s="53"/>
      <c r="AE22" s="53"/>
      <c r="AF22" s="53"/>
      <c r="AG22" s="53"/>
      <c r="AH22" s="53"/>
      <c r="AI22" s="53"/>
      <c r="AJ22" s="53"/>
      <c r="AK22" s="53"/>
      <c r="AL22" s="53"/>
      <c r="AM22" s="53"/>
      <c r="AN22" s="53"/>
      <c r="AO22" s="53"/>
      <c r="AP22" s="53"/>
      <c r="AQ22" s="53"/>
    </row>
    <row r="23" spans="1:43" ht="15.75" thickBot="1">
      <c r="A23" s="2"/>
      <c r="B23" s="4"/>
      <c r="C23" s="7" t="s">
        <v>47</v>
      </c>
      <c r="D23" s="7"/>
      <c r="E23" s="7"/>
      <c r="F23" s="7"/>
      <c r="G23" s="7"/>
      <c r="H23" s="7"/>
      <c r="I23" s="7"/>
      <c r="J23" s="7"/>
      <c r="K23" s="7"/>
      <c r="L23" s="7"/>
      <c r="M23" s="7"/>
      <c r="N23" s="7"/>
      <c r="O23" s="7"/>
      <c r="P23" s="7"/>
      <c r="Q23" s="7"/>
      <c r="R23" s="46" t="s">
        <v>48</v>
      </c>
      <c r="S23" s="4"/>
      <c r="T23" s="2"/>
      <c r="U23" s="53"/>
      <c r="V23" s="53"/>
      <c r="W23" s="53"/>
      <c r="X23" s="53"/>
      <c r="Y23" s="53"/>
      <c r="Z23" s="53"/>
      <c r="AA23" s="53"/>
      <c r="AB23" s="53"/>
      <c r="AC23" s="53"/>
      <c r="AD23" s="53"/>
      <c r="AE23" s="53"/>
      <c r="AF23" s="53"/>
      <c r="AG23" s="53"/>
      <c r="AH23" s="53"/>
      <c r="AI23" s="53"/>
      <c r="AJ23" s="53"/>
      <c r="AK23" s="53"/>
      <c r="AL23" s="53"/>
      <c r="AM23" s="53"/>
      <c r="AN23" s="53"/>
      <c r="AO23" s="53"/>
      <c r="AP23" s="53"/>
      <c r="AQ23" s="53"/>
    </row>
    <row r="24" spans="1:43" ht="15.75" customHeight="1" thickBot="1">
      <c r="A24" s="2"/>
      <c r="B24" s="4"/>
      <c r="C24" s="8" t="s">
        <v>49</v>
      </c>
      <c r="D24" s="132"/>
      <c r="E24" s="133"/>
      <c r="F24" s="133"/>
      <c r="G24" s="133"/>
      <c r="H24" s="133"/>
      <c r="I24" s="133"/>
      <c r="J24" s="133"/>
      <c r="K24" s="133"/>
      <c r="L24" s="133"/>
      <c r="M24" s="133"/>
      <c r="N24" s="133"/>
      <c r="O24" s="133"/>
      <c r="P24" s="133"/>
      <c r="Q24" s="133"/>
      <c r="R24" s="134"/>
      <c r="S24" s="14" t="str">
        <f>IF(LEN(D24)&gt;0,"✅","❎")</f>
        <v>❎</v>
      </c>
      <c r="T24" s="13">
        <f>IF(LEN(D24)&gt;0,0,1)</f>
        <v>1</v>
      </c>
      <c r="U24" s="53"/>
      <c r="V24" s="53"/>
      <c r="W24" s="53"/>
      <c r="X24" s="53"/>
      <c r="Y24" s="53"/>
      <c r="Z24" s="53"/>
      <c r="AA24" s="53"/>
      <c r="AB24" s="53"/>
      <c r="AC24" s="53"/>
      <c r="AD24" s="53"/>
      <c r="AE24" s="53"/>
      <c r="AF24" s="53"/>
      <c r="AG24" s="53"/>
      <c r="AH24" s="53"/>
      <c r="AI24" s="53"/>
      <c r="AJ24" s="53"/>
      <c r="AK24" s="53"/>
      <c r="AL24" s="53"/>
      <c r="AM24" s="53"/>
      <c r="AN24" s="53"/>
      <c r="AO24" s="53"/>
      <c r="AP24" s="53"/>
      <c r="AQ24" s="53"/>
    </row>
    <row r="25" spans="1:43" ht="15.75" customHeight="1" thickBot="1">
      <c r="A25" s="2"/>
      <c r="B25" s="4"/>
      <c r="C25" s="8" t="s">
        <v>30</v>
      </c>
      <c r="D25" s="132"/>
      <c r="E25" s="133"/>
      <c r="F25" s="133"/>
      <c r="G25" s="133"/>
      <c r="H25" s="133"/>
      <c r="I25" s="133"/>
      <c r="J25" s="133"/>
      <c r="K25" s="133"/>
      <c r="L25" s="133"/>
      <c r="M25" s="133"/>
      <c r="N25" s="133"/>
      <c r="O25" s="133"/>
      <c r="P25" s="133"/>
      <c r="Q25" s="133"/>
      <c r="R25" s="134"/>
      <c r="S25" s="14" t="str">
        <f>IF(LEN(D25)&gt;0,"✅","❎")</f>
        <v>❎</v>
      </c>
      <c r="T25" s="13">
        <f>IF(LEN(D25)&gt;0,0,1)</f>
        <v>1</v>
      </c>
      <c r="U25" s="53"/>
      <c r="V25" s="53"/>
      <c r="W25" s="53"/>
      <c r="X25" s="53"/>
      <c r="Y25" s="53"/>
      <c r="Z25" s="53"/>
      <c r="AA25" s="53"/>
      <c r="AB25" s="53"/>
      <c r="AC25" s="53"/>
      <c r="AD25" s="53"/>
      <c r="AE25" s="53"/>
      <c r="AF25" s="53"/>
      <c r="AG25" s="53"/>
      <c r="AH25" s="53"/>
      <c r="AI25" s="53"/>
      <c r="AJ25" s="53"/>
      <c r="AK25" s="53"/>
      <c r="AL25" s="53"/>
      <c r="AM25" s="53"/>
      <c r="AN25" s="53"/>
      <c r="AO25" s="53"/>
      <c r="AP25" s="53"/>
      <c r="AQ25" s="53"/>
    </row>
    <row r="26" spans="1:43">
      <c r="A26" s="2"/>
      <c r="B26" s="4"/>
      <c r="C26" s="6"/>
      <c r="D26" s="6"/>
      <c r="E26" s="6"/>
      <c r="F26" s="4"/>
      <c r="G26" s="4"/>
      <c r="H26" s="4"/>
      <c r="I26" s="4"/>
      <c r="J26" s="6"/>
      <c r="K26" s="6"/>
      <c r="L26" s="6"/>
      <c r="M26" s="6"/>
      <c r="N26" s="6"/>
      <c r="O26" s="6"/>
      <c r="P26" s="6"/>
      <c r="Q26" s="6"/>
      <c r="R26" s="6"/>
      <c r="S26" s="4"/>
      <c r="T26" s="2"/>
      <c r="U26" s="53"/>
      <c r="V26" s="53"/>
      <c r="W26" s="53"/>
      <c r="X26" s="53"/>
      <c r="Y26" s="53"/>
      <c r="Z26" s="53"/>
      <c r="AA26" s="53"/>
      <c r="AB26" s="53"/>
      <c r="AC26" s="53"/>
      <c r="AD26" s="53"/>
      <c r="AE26" s="53"/>
      <c r="AF26" s="53"/>
      <c r="AG26" s="53"/>
      <c r="AH26" s="53"/>
      <c r="AI26" s="53"/>
      <c r="AJ26" s="53"/>
      <c r="AK26" s="53"/>
      <c r="AL26" s="53"/>
      <c r="AM26" s="53"/>
      <c r="AN26" s="53"/>
      <c r="AO26" s="53"/>
      <c r="AP26" s="53"/>
      <c r="AQ26" s="53"/>
    </row>
    <row r="27" spans="1:43" ht="15.75" thickBot="1">
      <c r="A27" s="2"/>
      <c r="B27" s="4"/>
      <c r="C27" s="7" t="s">
        <v>50</v>
      </c>
      <c r="D27" s="7"/>
      <c r="E27" s="7"/>
      <c r="F27" s="7"/>
      <c r="G27" s="7"/>
      <c r="H27" s="7"/>
      <c r="I27" s="7"/>
      <c r="J27" s="7"/>
      <c r="K27" s="7"/>
      <c r="L27" s="7"/>
      <c r="M27" s="7"/>
      <c r="N27" s="7"/>
      <c r="O27" s="7"/>
      <c r="P27" s="7"/>
      <c r="Q27" s="7"/>
      <c r="R27" s="46" t="s">
        <v>51</v>
      </c>
      <c r="S27" s="4"/>
      <c r="T27" s="2"/>
      <c r="U27" s="53"/>
      <c r="V27" s="53"/>
      <c r="W27" s="53"/>
      <c r="X27" s="53"/>
      <c r="Y27" s="53"/>
      <c r="Z27" s="53"/>
      <c r="AA27" s="53"/>
      <c r="AB27" s="53"/>
      <c r="AC27" s="53"/>
      <c r="AD27" s="53"/>
      <c r="AE27" s="53"/>
      <c r="AF27" s="53"/>
      <c r="AG27" s="53"/>
      <c r="AH27" s="53"/>
      <c r="AI27" s="53"/>
      <c r="AJ27" s="53"/>
      <c r="AK27" s="53"/>
      <c r="AL27" s="53"/>
      <c r="AM27" s="53"/>
      <c r="AN27" s="53"/>
      <c r="AO27" s="53"/>
      <c r="AP27" s="53"/>
      <c r="AQ27" s="53"/>
    </row>
    <row r="28" spans="1:43" ht="15.75" thickBot="1">
      <c r="A28" s="2"/>
      <c r="B28" s="4"/>
      <c r="C28" s="6"/>
      <c r="D28" s="95"/>
      <c r="E28" s="96"/>
      <c r="F28" s="96"/>
      <c r="G28" s="96"/>
      <c r="H28" s="96"/>
      <c r="I28" s="96"/>
      <c r="J28" s="96"/>
      <c r="K28" s="96"/>
      <c r="L28" s="96"/>
      <c r="M28" s="96"/>
      <c r="N28" s="96"/>
      <c r="O28" s="96"/>
      <c r="P28" s="96"/>
      <c r="Q28" s="96"/>
      <c r="R28" s="97"/>
      <c r="S28" s="14" t="str">
        <f>IF(LEN(D28)&gt;0,"✅","❎")</f>
        <v>❎</v>
      </c>
      <c r="T28" s="13">
        <f>IF(LEN(D28)&gt;0,0,1)</f>
        <v>1</v>
      </c>
      <c r="U28" s="53"/>
      <c r="V28" s="53"/>
      <c r="W28" s="53"/>
      <c r="X28" s="53"/>
      <c r="Y28" s="53"/>
      <c r="Z28" s="53"/>
      <c r="AA28" s="53"/>
      <c r="AB28" s="53"/>
      <c r="AC28" s="53"/>
      <c r="AD28" s="53"/>
      <c r="AE28" s="53"/>
      <c r="AF28" s="53"/>
      <c r="AG28" s="53"/>
      <c r="AH28" s="53"/>
      <c r="AI28" s="53"/>
      <c r="AJ28" s="53"/>
      <c r="AK28" s="53"/>
      <c r="AL28" s="53"/>
      <c r="AM28" s="53"/>
      <c r="AN28" s="53"/>
      <c r="AO28" s="53"/>
      <c r="AP28" s="53"/>
      <c r="AQ28" s="53"/>
    </row>
    <row r="29" spans="1:43">
      <c r="A29" s="2"/>
      <c r="B29" s="4"/>
      <c r="C29" s="6"/>
      <c r="D29" s="4"/>
      <c r="E29" s="6"/>
      <c r="F29" s="4"/>
      <c r="G29" s="4"/>
      <c r="H29" s="4"/>
      <c r="I29" s="4"/>
      <c r="J29" s="6"/>
      <c r="K29" s="6"/>
      <c r="L29" s="6"/>
      <c r="M29" s="6"/>
      <c r="N29" s="6"/>
      <c r="O29" s="6"/>
      <c r="P29" s="6"/>
      <c r="Q29" s="6"/>
      <c r="R29" s="6"/>
      <c r="S29" s="4"/>
      <c r="T29" s="2"/>
      <c r="U29" s="53"/>
      <c r="V29" s="53"/>
      <c r="W29" s="53"/>
      <c r="X29" s="53"/>
      <c r="Y29" s="53"/>
      <c r="Z29" s="53"/>
      <c r="AA29" s="53"/>
      <c r="AB29" s="53"/>
      <c r="AC29" s="53"/>
      <c r="AD29" s="53"/>
      <c r="AE29" s="53"/>
      <c r="AF29" s="53"/>
      <c r="AG29" s="53"/>
      <c r="AH29" s="53"/>
      <c r="AI29" s="53"/>
      <c r="AJ29" s="53"/>
      <c r="AK29" s="53"/>
      <c r="AL29" s="53"/>
      <c r="AM29" s="53"/>
      <c r="AN29" s="53"/>
      <c r="AO29" s="53"/>
      <c r="AP29" s="53"/>
      <c r="AQ29" s="53"/>
    </row>
    <row r="30" spans="1:43" ht="15.75" thickBot="1">
      <c r="A30" s="2"/>
      <c r="B30" s="4"/>
      <c r="C30" s="102" t="s">
        <v>32</v>
      </c>
      <c r="D30" s="102"/>
      <c r="E30" s="102"/>
      <c r="F30" s="102"/>
      <c r="G30" s="102"/>
      <c r="H30" s="102"/>
      <c r="I30" s="102"/>
      <c r="J30" s="102"/>
      <c r="K30" s="102"/>
      <c r="L30" s="102"/>
      <c r="M30" s="102"/>
      <c r="N30" s="102"/>
      <c r="O30" s="102"/>
      <c r="P30" s="102"/>
      <c r="Q30" s="102"/>
      <c r="R30" s="103"/>
      <c r="S30" s="4"/>
      <c r="T30" s="2"/>
      <c r="U30" s="53"/>
      <c r="V30" s="53"/>
      <c r="W30" s="53"/>
      <c r="X30" s="53"/>
      <c r="Y30" s="53"/>
      <c r="Z30" s="53"/>
      <c r="AA30" s="53"/>
      <c r="AB30" s="53"/>
      <c r="AC30" s="53"/>
      <c r="AD30" s="53"/>
      <c r="AE30" s="53"/>
      <c r="AF30" s="53"/>
      <c r="AG30" s="53"/>
      <c r="AH30" s="53"/>
      <c r="AI30" s="53"/>
      <c r="AJ30" s="53"/>
      <c r="AK30" s="53"/>
      <c r="AL30" s="53"/>
      <c r="AM30" s="53"/>
      <c r="AN30" s="53"/>
      <c r="AO30" s="53"/>
      <c r="AP30" s="53"/>
      <c r="AQ30" s="53"/>
    </row>
    <row r="31" spans="1:43" ht="15.75" thickBot="1">
      <c r="A31" s="2"/>
      <c r="B31" s="4"/>
      <c r="C31" s="6"/>
      <c r="D31" s="98"/>
      <c r="E31" s="96"/>
      <c r="F31" s="96"/>
      <c r="G31" s="96"/>
      <c r="H31" s="96"/>
      <c r="I31" s="96"/>
      <c r="J31" s="96"/>
      <c r="K31" s="96"/>
      <c r="L31" s="96"/>
      <c r="M31" s="96"/>
      <c r="N31" s="96"/>
      <c r="O31" s="96"/>
      <c r="P31" s="96"/>
      <c r="Q31" s="96"/>
      <c r="R31" s="97"/>
      <c r="S31" s="4"/>
      <c r="T31" s="2"/>
      <c r="U31" s="53"/>
      <c r="V31" s="53"/>
      <c r="W31" s="53"/>
      <c r="X31" s="53"/>
      <c r="Y31" s="53"/>
      <c r="Z31" s="53"/>
      <c r="AA31" s="53"/>
      <c r="AB31" s="53"/>
      <c r="AC31" s="53"/>
      <c r="AD31" s="53"/>
      <c r="AE31" s="53"/>
      <c r="AF31" s="53"/>
      <c r="AG31" s="53"/>
      <c r="AH31" s="53"/>
      <c r="AI31" s="53"/>
      <c r="AJ31" s="53"/>
      <c r="AK31" s="53"/>
      <c r="AL31" s="53"/>
      <c r="AM31" s="53"/>
      <c r="AN31" s="53"/>
      <c r="AO31" s="53"/>
      <c r="AP31" s="53"/>
      <c r="AQ31" s="53"/>
    </row>
    <row r="32" spans="1:43" ht="15.75" thickBot="1">
      <c r="A32" s="2"/>
      <c r="B32" s="4"/>
      <c r="C32" s="6"/>
      <c r="D32" s="6"/>
      <c r="E32" s="6"/>
      <c r="F32" s="4"/>
      <c r="G32" s="4"/>
      <c r="H32" s="4"/>
      <c r="I32" s="4"/>
      <c r="J32" s="4"/>
      <c r="K32" s="4"/>
      <c r="L32" s="4"/>
      <c r="M32" s="4"/>
      <c r="N32" s="4"/>
      <c r="O32" s="4"/>
      <c r="P32" s="4"/>
      <c r="Q32" s="4"/>
      <c r="R32" s="4"/>
      <c r="S32" s="4"/>
      <c r="T32" s="2"/>
      <c r="U32" s="53"/>
      <c r="V32" s="53"/>
      <c r="W32" s="53"/>
      <c r="X32" s="53"/>
      <c r="Y32" s="53"/>
      <c r="Z32" s="53"/>
      <c r="AA32" s="53"/>
      <c r="AB32" s="53"/>
      <c r="AC32" s="53"/>
      <c r="AD32" s="53"/>
      <c r="AE32" s="53"/>
      <c r="AF32" s="53"/>
      <c r="AG32" s="53"/>
      <c r="AH32" s="53"/>
      <c r="AI32" s="53"/>
      <c r="AJ32" s="53"/>
      <c r="AK32" s="53"/>
      <c r="AL32" s="53"/>
      <c r="AM32" s="53"/>
      <c r="AN32" s="53"/>
      <c r="AO32" s="53"/>
      <c r="AP32" s="53"/>
      <c r="AQ32" s="53"/>
    </row>
    <row r="33" spans="1:20" ht="15.75" thickBot="1">
      <c r="A33" s="2"/>
      <c r="B33" s="4"/>
      <c r="C33" s="99" t="s">
        <v>52</v>
      </c>
      <c r="D33" s="100"/>
      <c r="E33" s="100"/>
      <c r="F33" s="100"/>
      <c r="G33" s="100"/>
      <c r="H33" s="100"/>
      <c r="I33" s="100"/>
      <c r="J33" s="100"/>
      <c r="K33" s="100"/>
      <c r="L33" s="100"/>
      <c r="M33" s="100"/>
      <c r="N33" s="100"/>
      <c r="O33" s="100"/>
      <c r="P33" s="100"/>
      <c r="Q33" s="100"/>
      <c r="R33" s="101"/>
      <c r="S33" s="4"/>
      <c r="T33" s="2"/>
    </row>
    <row r="34" spans="1:20" ht="15" customHeight="1" thickBot="1">
      <c r="A34" s="2"/>
      <c r="B34" s="4"/>
      <c r="C34" s="6"/>
      <c r="D34" s="104" t="s">
        <v>53</v>
      </c>
      <c r="E34" s="105"/>
      <c r="F34" s="48"/>
      <c r="G34" s="45"/>
      <c r="H34" s="45"/>
      <c r="I34" s="107"/>
      <c r="J34" s="106" t="s">
        <v>34</v>
      </c>
      <c r="K34" s="106"/>
      <c r="L34" s="107"/>
      <c r="M34" s="106" t="s">
        <v>35</v>
      </c>
      <c r="N34" s="106"/>
      <c r="O34" s="107"/>
      <c r="P34" s="106" t="s">
        <v>36</v>
      </c>
      <c r="Q34" s="107"/>
      <c r="R34" s="106" t="s">
        <v>37</v>
      </c>
      <c r="S34" s="4"/>
      <c r="T34" s="2"/>
    </row>
    <row r="35" spans="1:20" ht="15" customHeight="1">
      <c r="A35" s="2"/>
      <c r="B35" s="4"/>
      <c r="C35" s="6"/>
      <c r="D35" s="49"/>
      <c r="E35" s="49"/>
      <c r="F35" s="50"/>
      <c r="G35" s="50"/>
      <c r="H35" s="50"/>
      <c r="I35" s="107"/>
      <c r="J35" s="106"/>
      <c r="K35" s="106"/>
      <c r="L35" s="107"/>
      <c r="M35" s="106"/>
      <c r="N35" s="106"/>
      <c r="O35" s="107"/>
      <c r="P35" s="106"/>
      <c r="Q35" s="107"/>
      <c r="R35" s="106"/>
      <c r="S35" s="4"/>
      <c r="T35" s="2"/>
    </row>
    <row r="36" spans="1:20">
      <c r="A36" s="2"/>
      <c r="B36" s="4"/>
      <c r="C36" s="4"/>
      <c r="D36" s="4"/>
      <c r="E36" s="4"/>
      <c r="F36" s="4"/>
      <c r="G36" s="4"/>
      <c r="H36" s="4"/>
      <c r="I36" s="4"/>
      <c r="J36" s="4"/>
      <c r="K36" s="4"/>
      <c r="L36" s="4"/>
      <c r="M36" s="4"/>
      <c r="N36" s="4"/>
      <c r="O36" s="4"/>
      <c r="P36" s="4"/>
      <c r="Q36" s="4"/>
      <c r="R36" s="4"/>
      <c r="S36" s="4"/>
      <c r="T36" s="2"/>
    </row>
    <row r="37" spans="1:20" ht="15.75" thickBot="1">
      <c r="A37" s="2"/>
      <c r="B37" s="4"/>
      <c r="C37" s="102" t="s">
        <v>54</v>
      </c>
      <c r="D37" s="102"/>
      <c r="E37" s="102"/>
      <c r="F37" s="102"/>
      <c r="G37" s="102"/>
      <c r="H37" s="102"/>
      <c r="I37" s="102"/>
      <c r="J37" s="102"/>
      <c r="K37" s="102"/>
      <c r="L37" s="102"/>
      <c r="M37" s="102"/>
      <c r="N37" s="102"/>
      <c r="O37" s="102"/>
      <c r="P37" s="102"/>
      <c r="Q37" s="102"/>
      <c r="R37" s="103"/>
      <c r="S37" s="4"/>
      <c r="T37" s="2"/>
    </row>
    <row r="38" spans="1:20" ht="15.75" thickBot="1">
      <c r="A38" s="2"/>
      <c r="B38" s="4"/>
      <c r="C38" s="6"/>
      <c r="D38" s="108" t="s">
        <v>131</v>
      </c>
      <c r="E38" s="109"/>
      <c r="F38" s="51"/>
      <c r="G38" s="52"/>
      <c r="H38" s="110"/>
      <c r="I38" s="111"/>
      <c r="J38" s="111"/>
      <c r="K38" s="111"/>
      <c r="L38" s="111"/>
      <c r="M38" s="111"/>
      <c r="N38" s="111"/>
      <c r="O38" s="111"/>
      <c r="P38" s="111"/>
      <c r="Q38" s="111"/>
      <c r="R38" s="112"/>
      <c r="S38" s="4"/>
      <c r="T38" s="2"/>
    </row>
    <row r="39" spans="1:20">
      <c r="A39" s="2"/>
      <c r="B39" s="4"/>
      <c r="C39" s="4"/>
      <c r="D39" s="4"/>
      <c r="E39" s="4"/>
      <c r="F39" s="4"/>
      <c r="G39" s="4"/>
      <c r="H39" s="4"/>
      <c r="I39" s="4"/>
      <c r="J39" s="4"/>
      <c r="K39" s="4"/>
      <c r="L39" s="4"/>
      <c r="M39" s="4"/>
      <c r="N39" s="4"/>
      <c r="O39" s="4"/>
      <c r="P39" s="4"/>
      <c r="Q39" s="4"/>
      <c r="R39" s="4"/>
      <c r="S39" s="4"/>
      <c r="T39" s="2"/>
    </row>
    <row r="40" spans="1:20" ht="15.75" thickBot="1">
      <c r="A40" s="2"/>
      <c r="B40" s="4"/>
      <c r="C40" s="102" t="s">
        <v>55</v>
      </c>
      <c r="D40" s="102"/>
      <c r="E40" s="102"/>
      <c r="F40" s="102"/>
      <c r="G40" s="102"/>
      <c r="H40" s="102"/>
      <c r="I40" s="102"/>
      <c r="J40" s="102"/>
      <c r="K40" s="102"/>
      <c r="L40" s="102"/>
      <c r="M40" s="102"/>
      <c r="N40" s="102"/>
      <c r="O40" s="102"/>
      <c r="P40" s="102"/>
      <c r="Q40" s="102"/>
      <c r="R40" s="103"/>
      <c r="S40" s="4"/>
      <c r="T40" s="2"/>
    </row>
    <row r="41" spans="1:20" ht="15.75" thickBot="1">
      <c r="A41" s="2"/>
      <c r="B41" s="4"/>
      <c r="C41" s="6"/>
      <c r="D41" s="95" t="s">
        <v>122</v>
      </c>
      <c r="E41" s="96"/>
      <c r="F41" s="96"/>
      <c r="G41" s="96"/>
      <c r="H41" s="96"/>
      <c r="I41" s="96"/>
      <c r="J41" s="96"/>
      <c r="K41" s="96"/>
      <c r="L41" s="96"/>
      <c r="M41" s="96"/>
      <c r="N41" s="96"/>
      <c r="O41" s="96"/>
      <c r="P41" s="96"/>
      <c r="Q41" s="96"/>
      <c r="R41" s="97"/>
      <c r="S41" s="14" t="str">
        <f>IF(LEN(D41)&gt;0,"✅","❎")</f>
        <v>✅</v>
      </c>
      <c r="T41" s="13">
        <f>IF(LEN(D41)&gt;0,0,1)</f>
        <v>0</v>
      </c>
    </row>
    <row r="42" spans="1:20">
      <c r="A42" s="2"/>
      <c r="B42" s="4"/>
      <c r="C42" s="4"/>
      <c r="D42" s="4"/>
      <c r="E42" s="4"/>
      <c r="F42" s="4"/>
      <c r="G42" s="4"/>
      <c r="H42" s="4"/>
      <c r="I42" s="4"/>
      <c r="J42" s="4"/>
      <c r="K42" s="4"/>
      <c r="L42" s="4"/>
      <c r="M42" s="4"/>
      <c r="N42" s="4"/>
      <c r="O42" s="4"/>
      <c r="P42" s="4"/>
      <c r="Q42" s="4"/>
      <c r="R42" s="4"/>
      <c r="S42" s="4"/>
      <c r="T42" s="2"/>
    </row>
    <row r="43" spans="1:20">
      <c r="A43" s="2"/>
      <c r="B43" s="4"/>
      <c r="C43" s="4"/>
      <c r="D43" s="4"/>
      <c r="E43" s="4"/>
      <c r="F43" s="4"/>
      <c r="G43" s="4"/>
      <c r="H43" s="4"/>
      <c r="I43" s="4"/>
      <c r="J43" s="4"/>
      <c r="K43" s="4"/>
      <c r="L43" s="4"/>
      <c r="M43" s="4"/>
      <c r="N43" s="4"/>
      <c r="O43" s="4"/>
      <c r="P43" s="4"/>
      <c r="Q43" s="4"/>
      <c r="R43" s="4"/>
      <c r="S43" s="4"/>
      <c r="T43" s="2"/>
    </row>
    <row r="44" spans="1:20">
      <c r="A44" s="2"/>
      <c r="B44" s="4"/>
      <c r="C44" s="4"/>
      <c r="D44" s="4"/>
      <c r="E44" s="4"/>
      <c r="F44" s="4"/>
      <c r="G44" s="4"/>
      <c r="H44" s="4"/>
      <c r="I44" s="4"/>
      <c r="J44" s="4"/>
      <c r="K44" s="4"/>
      <c r="L44" s="4"/>
      <c r="M44" s="4"/>
      <c r="N44" s="4"/>
      <c r="O44" s="4"/>
      <c r="P44" s="4"/>
      <c r="Q44" s="4"/>
      <c r="R44" s="4"/>
      <c r="S44" s="4"/>
      <c r="T44" s="2"/>
    </row>
    <row r="45" spans="1:20">
      <c r="A45" s="2"/>
      <c r="B45" s="4"/>
      <c r="C45" s="4"/>
      <c r="D45" s="4"/>
      <c r="E45" s="4"/>
      <c r="F45" s="4"/>
      <c r="G45" s="4"/>
      <c r="H45" s="4"/>
      <c r="I45" s="4"/>
      <c r="J45" s="4"/>
      <c r="K45" s="4"/>
      <c r="L45" s="4"/>
      <c r="M45" s="4"/>
      <c r="N45" s="4"/>
      <c r="O45" s="4"/>
      <c r="P45" s="4"/>
      <c r="Q45" s="4"/>
      <c r="R45" s="4"/>
      <c r="S45" s="4"/>
      <c r="T45" s="2"/>
    </row>
    <row r="46" spans="1:20">
      <c r="A46" s="2"/>
      <c r="B46" s="4"/>
      <c r="C46" s="4"/>
      <c r="D46" s="4"/>
      <c r="E46" s="4"/>
      <c r="F46" s="4"/>
      <c r="G46" s="4"/>
      <c r="H46" s="4"/>
      <c r="I46" s="4"/>
      <c r="J46" s="4"/>
      <c r="K46" s="4"/>
      <c r="L46" s="4"/>
      <c r="M46" s="4"/>
      <c r="N46" s="4"/>
      <c r="O46" s="4"/>
      <c r="P46" s="4"/>
      <c r="Q46" s="4"/>
      <c r="R46" s="4"/>
      <c r="S46" s="4"/>
      <c r="T46" s="2"/>
    </row>
    <row r="47" spans="1:20">
      <c r="A47" s="2"/>
      <c r="B47" s="4"/>
      <c r="C47" s="4"/>
      <c r="D47" s="4"/>
      <c r="E47" s="4"/>
      <c r="F47" s="4"/>
      <c r="G47" s="4"/>
      <c r="H47" s="4"/>
      <c r="I47" s="4"/>
      <c r="J47" s="4"/>
      <c r="K47" s="4"/>
      <c r="L47" s="4"/>
      <c r="M47" s="4"/>
      <c r="N47" s="4"/>
      <c r="O47" s="4"/>
      <c r="P47" s="4"/>
      <c r="Q47" s="4"/>
      <c r="R47" s="4"/>
      <c r="S47" s="4"/>
      <c r="T47" s="2"/>
    </row>
    <row r="48" spans="1:20">
      <c r="A48" s="2"/>
      <c r="B48" s="4"/>
      <c r="C48" s="4"/>
      <c r="D48" s="4"/>
      <c r="E48" s="4"/>
      <c r="F48" s="4"/>
      <c r="G48" s="4"/>
      <c r="H48" s="4"/>
      <c r="I48" s="4"/>
      <c r="J48" s="4"/>
      <c r="K48" s="4"/>
      <c r="L48" s="4"/>
      <c r="M48" s="4"/>
      <c r="N48" s="4"/>
      <c r="O48" s="4"/>
      <c r="P48" s="4"/>
      <c r="Q48" s="4"/>
      <c r="R48" s="4"/>
      <c r="S48" s="4"/>
      <c r="T48" s="2"/>
    </row>
    <row r="49" spans="1:20">
      <c r="A49" s="2"/>
      <c r="B49" s="2"/>
      <c r="C49" s="2"/>
      <c r="D49" s="2"/>
      <c r="E49" s="2"/>
      <c r="F49" s="2"/>
      <c r="G49" s="2"/>
      <c r="H49" s="2"/>
      <c r="I49" s="2"/>
      <c r="J49" s="2"/>
      <c r="K49" s="2"/>
      <c r="L49" s="2"/>
      <c r="M49" s="2"/>
      <c r="N49" s="2"/>
      <c r="O49" s="2"/>
      <c r="P49" s="2"/>
      <c r="Q49" s="2"/>
      <c r="R49" s="2"/>
      <c r="S49" s="2"/>
      <c r="T49" s="2"/>
    </row>
  </sheetData>
  <sheetProtection algorithmName="SHA-512" hashValue="3wR3hD0ueFJzi6rRU2yHxsNo+MFOLsmOlWpLNryrJ7EQzJKfX6gtpof4WTVSs6Td5q5ky9gRw1TAabbmFfbp6g==" saltValue="ph4zK7/zdd/EQMaRk6CsuA==" spinCount="100000" sheet="1" objects="1" scenarios="1" selectLockedCells="1"/>
  <mergeCells count="33">
    <mergeCell ref="AN18:AQ21"/>
    <mergeCell ref="D24:R24"/>
    <mergeCell ref="D25:R25"/>
    <mergeCell ref="D28:R28"/>
    <mergeCell ref="C30:R30"/>
    <mergeCell ref="F2:R3"/>
    <mergeCell ref="S2:S3"/>
    <mergeCell ref="B7:F8"/>
    <mergeCell ref="D21:R21"/>
    <mergeCell ref="C13:R13"/>
    <mergeCell ref="D14:R14"/>
    <mergeCell ref="D15:R15"/>
    <mergeCell ref="D18:R18"/>
    <mergeCell ref="D19:R19"/>
    <mergeCell ref="D20:R20"/>
    <mergeCell ref="G7:S8"/>
    <mergeCell ref="D17:R17"/>
    <mergeCell ref="D41:R41"/>
    <mergeCell ref="D31:R31"/>
    <mergeCell ref="C33:R33"/>
    <mergeCell ref="C37:R37"/>
    <mergeCell ref="C40:R40"/>
    <mergeCell ref="D34:E34"/>
    <mergeCell ref="J34:K35"/>
    <mergeCell ref="I34:I35"/>
    <mergeCell ref="L34:L35"/>
    <mergeCell ref="M34:N35"/>
    <mergeCell ref="P34:P35"/>
    <mergeCell ref="O34:O35"/>
    <mergeCell ref="R34:R35"/>
    <mergeCell ref="Q34:Q35"/>
    <mergeCell ref="D38:E38"/>
    <mergeCell ref="H38:R38"/>
  </mergeCells>
  <conditionalFormatting sqref="B7:F8">
    <cfRule type="expression" dxfId="31" priority="9">
      <formula>A7 = 0</formula>
    </cfRule>
    <cfRule type="expression" dxfId="30" priority="10">
      <formula>A7 &gt; 0</formula>
    </cfRule>
  </conditionalFormatting>
  <conditionalFormatting sqref="D17:R17">
    <cfRule type="expression" dxfId="29" priority="1">
      <formula>$T$17=1</formula>
    </cfRule>
  </conditionalFormatting>
  <conditionalFormatting sqref="H38:R38">
    <cfRule type="expression" dxfId="28" priority="2">
      <formula>$D$38="No"</formula>
    </cfRule>
    <cfRule type="cellIs" dxfId="27" priority="3" operator="equal">
      <formula>"Indicate the service(s)"</formula>
    </cfRule>
  </conditionalFormatting>
  <conditionalFormatting sqref="I34:R35">
    <cfRule type="expression" dxfId="26" priority="4">
      <formula>$D$34="No"</formula>
    </cfRule>
    <cfRule type="containsBlanks" dxfId="25" priority="5">
      <formula>LEN(TRIM(I34))=0</formula>
    </cfRule>
    <cfRule type="expression" dxfId="24" priority="6">
      <formula>$D$34="Yes"</formula>
    </cfRule>
  </conditionalFormatting>
  <conditionalFormatting sqref="S12:S48">
    <cfRule type="cellIs" dxfId="23" priority="11" operator="equal">
      <formula>"✅"</formula>
    </cfRule>
    <cfRule type="cellIs" dxfId="22" priority="12" operator="equal">
      <formula>"❎"</formula>
    </cfRule>
  </conditionalFormatting>
  <dataValidations count="4">
    <dataValidation type="list" allowBlank="1" showInputMessage="1" showErrorMessage="1" sqref="D34 D38" xr:uid="{EE983003-A73A-4D38-A2A7-1E480DCC5B21}">
      <formula1>Boolean</formula1>
    </dataValidation>
    <dataValidation type="list" allowBlank="1" showInputMessage="1" showErrorMessage="1" sqref="D20:R20" xr:uid="{E8103E7C-5A7F-41E7-B8E1-49FF388C3FD7}">
      <formula1>States</formula1>
    </dataValidation>
    <dataValidation type="list" allowBlank="1" showInputMessage="1" showErrorMessage="1" sqref="D41:R41" xr:uid="{DF2299DB-9B2F-4286-A62D-524D979D77CA}">
      <formula1>PracticeType</formula1>
    </dataValidation>
    <dataValidation type="textLength" allowBlank="1" showInputMessage="1" showErrorMessage="1" sqref="D28:R28" xr:uid="{F2EA7154-02D0-4B77-977C-DC30614889B2}">
      <formula1>9</formula1>
      <formula2>9</formula2>
    </dataValidation>
  </dataValidations>
  <hyperlinks>
    <hyperlink ref="S2:S3" location="'🏠'!A1" display="🏠" xr:uid="{6E118A97-7A26-4299-83FA-BFCC99F727C2}"/>
    <hyperlink ref="AP17" r:id="rId1" xr:uid="{8A482D6F-CEBA-419C-9311-E98C3993547F}"/>
    <hyperlink ref="AQ17" r:id="rId2" xr:uid="{25AF658C-A331-4F15-A618-5C20A536FE62}"/>
  </hyperlinks>
  <printOptions horizontalCentered="1" verticalCentered="1"/>
  <pageMargins left="0.15" right="0.15" top="0.25" bottom="0.25" header="0.15" footer="0.15"/>
  <pageSetup scale="96"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50" r:id="rId6" name="Check Box 2">
              <controlPr locked="0" defaultSize="0" autoFill="0" autoLine="0" autoPict="0" altText="Independent Physician Network">
                <anchor moveWithCells="1">
                  <from>
                    <xdr:col>7</xdr:col>
                    <xdr:colOff>161925</xdr:colOff>
                    <xdr:row>33</xdr:row>
                    <xdr:rowOff>76200</xdr:rowOff>
                  </from>
                  <to>
                    <xdr:col>8</xdr:col>
                    <xdr:colOff>180975</xdr:colOff>
                    <xdr:row>34</xdr:row>
                    <xdr:rowOff>95250</xdr:rowOff>
                  </to>
                </anchor>
              </controlPr>
            </control>
          </mc:Choice>
        </mc:AlternateContent>
        <mc:AlternateContent xmlns:mc="http://schemas.openxmlformats.org/markup-compatibility/2006">
          <mc:Choice Requires="x14">
            <control shapeId="2052" r:id="rId7" name="Check Box 4">
              <controlPr locked="0" defaultSize="0" autoFill="0" autoLine="0" autoPict="0" altText="Independent Physician Network">
                <anchor moveWithCells="1">
                  <from>
                    <xdr:col>10</xdr:col>
                    <xdr:colOff>590550</xdr:colOff>
                    <xdr:row>33</xdr:row>
                    <xdr:rowOff>76200</xdr:rowOff>
                  </from>
                  <to>
                    <xdr:col>12</xdr:col>
                    <xdr:colOff>0</xdr:colOff>
                    <xdr:row>34</xdr:row>
                    <xdr:rowOff>95250</xdr:rowOff>
                  </to>
                </anchor>
              </controlPr>
            </control>
          </mc:Choice>
        </mc:AlternateContent>
        <mc:AlternateContent xmlns:mc="http://schemas.openxmlformats.org/markup-compatibility/2006">
          <mc:Choice Requires="x14">
            <control shapeId="2054" r:id="rId8" name="Check Box 6">
              <controlPr locked="0" defaultSize="0" autoFill="0" autoLine="0" autoPict="0" altText="Independent Physician Network">
                <anchor moveWithCells="1">
                  <from>
                    <xdr:col>13</xdr:col>
                    <xdr:colOff>600075</xdr:colOff>
                    <xdr:row>33</xdr:row>
                    <xdr:rowOff>95250</xdr:rowOff>
                  </from>
                  <to>
                    <xdr:col>15</xdr:col>
                    <xdr:colOff>9525</xdr:colOff>
                    <xdr:row>34</xdr:row>
                    <xdr:rowOff>104775</xdr:rowOff>
                  </to>
                </anchor>
              </controlPr>
            </control>
          </mc:Choice>
        </mc:AlternateContent>
        <mc:AlternateContent xmlns:mc="http://schemas.openxmlformats.org/markup-compatibility/2006">
          <mc:Choice Requires="x14">
            <control shapeId="2055" r:id="rId9" name="Check Box 7">
              <controlPr locked="0" defaultSize="0" autoFill="0" autoLine="0" autoPict="0" altText="Independent Physician Network">
                <anchor moveWithCells="1">
                  <from>
                    <xdr:col>15</xdr:col>
                    <xdr:colOff>590550</xdr:colOff>
                    <xdr:row>33</xdr:row>
                    <xdr:rowOff>76200</xdr:rowOff>
                  </from>
                  <to>
                    <xdr:col>17</xdr:col>
                    <xdr:colOff>0</xdr:colOff>
                    <xdr:row>34</xdr:row>
                    <xdr:rowOff>95250</xdr:rowOff>
                  </to>
                </anchor>
              </controlPr>
            </control>
          </mc:Choice>
        </mc:AlternateContent>
      </controls>
    </mc:Choice>
  </mc:AlternateContent>
  <tableParts count="1">
    <tablePart r:id="rId1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4DDFB-576C-469D-8D8C-79A210974209}">
  <sheetPr>
    <tabColor rgb="FF97999B"/>
    <pageSetUpPr fitToPage="1"/>
  </sheetPr>
  <dimension ref="A1:R56"/>
  <sheetViews>
    <sheetView zoomScaleNormal="100" workbookViewId="0">
      <selection activeCell="G14" sqref="G14"/>
    </sheetView>
  </sheetViews>
  <sheetFormatPr defaultRowHeight="15"/>
  <cols>
    <col min="1" max="2" width="2.85546875" customWidth="1"/>
    <col min="5" max="6" width="2.85546875" customWidth="1"/>
    <col min="7" max="7" width="28.5703125" customWidth="1"/>
    <col min="8" max="8" width="32.85546875" customWidth="1"/>
    <col min="9" max="9" width="20" customWidth="1"/>
    <col min="10" max="10" width="19" customWidth="1"/>
    <col min="11" max="11" width="12.85546875" customWidth="1"/>
    <col min="12" max="12" width="20" customWidth="1"/>
    <col min="13" max="13" width="11" bestFit="1" customWidth="1"/>
    <col min="14" max="14" width="54.85546875" bestFit="1" customWidth="1"/>
    <col min="15" max="15" width="20" customWidth="1"/>
    <col min="16" max="16" width="35.7109375" customWidth="1"/>
    <col min="17" max="19" width="2.85546875" customWidth="1"/>
  </cols>
  <sheetData>
    <row r="1" spans="1:18">
      <c r="A1" s="2"/>
      <c r="B1" s="2"/>
      <c r="C1" s="2"/>
      <c r="D1" s="2"/>
      <c r="E1" s="2"/>
      <c r="F1" s="2"/>
      <c r="G1" s="2"/>
      <c r="H1" s="2"/>
      <c r="I1" s="2"/>
      <c r="J1" s="2"/>
      <c r="K1" s="2"/>
      <c r="L1" s="2"/>
      <c r="M1" s="2"/>
      <c r="N1" s="2"/>
      <c r="O1" s="2"/>
      <c r="P1" s="2"/>
      <c r="Q1" s="2"/>
      <c r="R1" s="2"/>
    </row>
    <row r="2" spans="1:18" ht="15" customHeight="1">
      <c r="A2" s="2"/>
      <c r="B2" s="1"/>
      <c r="C2" s="1"/>
      <c r="D2" s="1"/>
      <c r="E2" s="2"/>
      <c r="F2" s="143" t="s">
        <v>0</v>
      </c>
      <c r="G2" s="143"/>
      <c r="H2" s="143"/>
      <c r="I2" s="143"/>
      <c r="J2" s="143"/>
      <c r="K2" s="143"/>
      <c r="L2" s="143"/>
      <c r="M2" s="143"/>
      <c r="N2" s="58"/>
      <c r="O2" s="58"/>
      <c r="P2" s="113" t="s">
        <v>56</v>
      </c>
      <c r="Q2" s="113"/>
      <c r="R2" s="2"/>
    </row>
    <row r="3" spans="1:18" ht="15.75" customHeight="1">
      <c r="A3" s="2"/>
      <c r="B3" s="1"/>
      <c r="C3" s="1"/>
      <c r="D3" s="1"/>
      <c r="E3" s="2"/>
      <c r="F3" s="143"/>
      <c r="G3" s="143"/>
      <c r="H3" s="143"/>
      <c r="I3" s="143"/>
      <c r="J3" s="143"/>
      <c r="K3" s="143"/>
      <c r="L3" s="143"/>
      <c r="M3" s="143"/>
      <c r="N3" s="58"/>
      <c r="O3" s="58"/>
      <c r="P3" s="113"/>
      <c r="Q3" s="113"/>
      <c r="R3" s="2"/>
    </row>
    <row r="4" spans="1:18" ht="15" customHeight="1">
      <c r="A4" s="2"/>
      <c r="B4" s="2"/>
      <c r="C4" s="2"/>
      <c r="D4" s="2"/>
      <c r="E4" s="2"/>
      <c r="F4" s="2"/>
      <c r="G4" s="3"/>
      <c r="H4" s="3"/>
      <c r="I4" s="3"/>
      <c r="J4" s="3"/>
      <c r="K4" s="3"/>
      <c r="L4" s="3"/>
      <c r="M4" s="3"/>
      <c r="N4" s="3"/>
      <c r="O4" s="3"/>
      <c r="P4" s="3"/>
      <c r="Q4" s="2"/>
      <c r="R4" s="2"/>
    </row>
    <row r="5" spans="1:18" ht="7.5" customHeight="1">
      <c r="A5" s="53"/>
      <c r="B5" s="53"/>
      <c r="C5" s="53"/>
      <c r="D5" s="53"/>
      <c r="E5" s="53"/>
      <c r="F5" s="53"/>
      <c r="G5" s="53"/>
      <c r="H5" s="53"/>
      <c r="I5" s="53"/>
      <c r="J5" s="53"/>
      <c r="K5" s="53"/>
      <c r="L5" s="53"/>
      <c r="M5" s="53"/>
      <c r="N5" s="53"/>
      <c r="O5" s="53"/>
      <c r="P5" s="53"/>
      <c r="Q5" s="53"/>
      <c r="R5" s="53"/>
    </row>
    <row r="6" spans="1:18" ht="15" customHeight="1">
      <c r="A6" s="2"/>
      <c r="B6" s="2"/>
      <c r="C6" s="2"/>
      <c r="D6" s="2"/>
      <c r="E6" s="2"/>
      <c r="F6" s="2"/>
      <c r="G6" s="2"/>
      <c r="H6" s="2"/>
      <c r="I6" s="2"/>
      <c r="J6" s="2"/>
      <c r="K6" s="2"/>
      <c r="L6" s="2"/>
      <c r="M6" s="2"/>
      <c r="N6" s="2"/>
      <c r="O6" s="2"/>
      <c r="P6" s="2"/>
      <c r="Q6" s="2"/>
      <c r="R6" s="2"/>
    </row>
    <row r="7" spans="1:18" ht="15" customHeight="1">
      <c r="A7" s="13">
        <f>SUM(R12:R55)</f>
        <v>0</v>
      </c>
      <c r="B7" s="114" t="s">
        <v>9</v>
      </c>
      <c r="C7" s="114"/>
      <c r="D7" s="114"/>
      <c r="E7" s="114"/>
      <c r="F7" s="115"/>
      <c r="G7" s="119" t="s">
        <v>57</v>
      </c>
      <c r="H7" s="120"/>
      <c r="I7" s="120"/>
      <c r="J7" s="120"/>
      <c r="K7" s="120"/>
      <c r="L7" s="120"/>
      <c r="M7" s="120"/>
      <c r="N7" s="120"/>
      <c r="O7" s="120"/>
      <c r="P7" s="120"/>
      <c r="Q7" s="120"/>
      <c r="R7" s="2"/>
    </row>
    <row r="8" spans="1:18" ht="15" customHeight="1">
      <c r="A8" s="2"/>
      <c r="B8" s="114"/>
      <c r="C8" s="114"/>
      <c r="D8" s="114"/>
      <c r="E8" s="114"/>
      <c r="F8" s="115"/>
      <c r="G8" s="119"/>
      <c r="H8" s="120"/>
      <c r="I8" s="120"/>
      <c r="J8" s="120"/>
      <c r="K8" s="120"/>
      <c r="L8" s="120"/>
      <c r="M8" s="120"/>
      <c r="N8" s="120"/>
      <c r="O8" s="120"/>
      <c r="P8" s="120"/>
      <c r="Q8" s="120"/>
      <c r="R8" s="2"/>
    </row>
    <row r="9" spans="1:18">
      <c r="A9" s="2"/>
      <c r="B9" s="2"/>
      <c r="C9" s="2"/>
      <c r="D9" s="2"/>
      <c r="E9" s="2"/>
      <c r="F9" s="2"/>
      <c r="G9" s="2"/>
      <c r="H9" s="2"/>
      <c r="I9" s="2"/>
      <c r="J9" s="2"/>
      <c r="K9" s="2"/>
      <c r="L9" s="2"/>
      <c r="M9" s="2"/>
      <c r="N9" s="2"/>
      <c r="O9" s="2"/>
      <c r="P9" s="2"/>
      <c r="Q9" s="2"/>
      <c r="R9" s="2"/>
    </row>
    <row r="10" spans="1:18" ht="7.5" customHeight="1">
      <c r="A10" s="53"/>
      <c r="B10" s="53"/>
      <c r="C10" s="53"/>
      <c r="D10" s="53"/>
      <c r="E10" s="53"/>
      <c r="F10" s="53"/>
      <c r="G10" s="53"/>
      <c r="H10" s="53"/>
      <c r="I10" s="53"/>
      <c r="J10" s="53"/>
      <c r="K10" s="53"/>
      <c r="L10" s="53"/>
      <c r="M10" s="53"/>
      <c r="N10" s="53"/>
      <c r="O10" s="53"/>
      <c r="P10" s="53"/>
      <c r="Q10" s="53"/>
      <c r="R10" s="53"/>
    </row>
    <row r="11" spans="1:18">
      <c r="A11" s="2"/>
      <c r="B11" s="2"/>
      <c r="C11" s="2"/>
      <c r="D11" s="2"/>
      <c r="E11" s="2"/>
      <c r="F11" s="2"/>
      <c r="G11" s="2"/>
      <c r="H11" s="2"/>
      <c r="I11" s="2"/>
      <c r="J11" s="2"/>
      <c r="K11" s="2"/>
      <c r="L11" s="2"/>
      <c r="M11" s="2"/>
      <c r="N11" s="2"/>
      <c r="O11" s="2"/>
      <c r="P11" s="2"/>
      <c r="Q11" s="2"/>
      <c r="R11" s="2"/>
    </row>
    <row r="12" spans="1:18" ht="15.75" thickBot="1">
      <c r="A12" s="2"/>
      <c r="B12" s="4"/>
      <c r="C12" s="4"/>
      <c r="D12" s="4"/>
      <c r="E12" s="4"/>
      <c r="F12" s="4"/>
      <c r="G12" s="4"/>
      <c r="H12" s="4"/>
      <c r="I12" s="4"/>
      <c r="J12" s="4"/>
      <c r="K12" s="4"/>
      <c r="L12" s="4"/>
      <c r="M12" s="4"/>
      <c r="N12" s="4"/>
      <c r="O12" s="4"/>
      <c r="P12" s="4"/>
      <c r="Q12" s="4"/>
      <c r="R12" s="2"/>
    </row>
    <row r="13" spans="1:18" ht="15.75" customHeight="1" thickBot="1">
      <c r="A13" s="2"/>
      <c r="B13" s="4"/>
      <c r="C13" s="144" t="s">
        <v>58</v>
      </c>
      <c r="D13" s="145"/>
      <c r="E13" s="146"/>
      <c r="F13" s="4"/>
      <c r="G13" s="15" t="s">
        <v>59</v>
      </c>
      <c r="H13" s="15" t="s">
        <v>25</v>
      </c>
      <c r="I13" s="15" t="s">
        <v>26</v>
      </c>
      <c r="J13" s="15" t="s">
        <v>27</v>
      </c>
      <c r="K13" s="15" t="s">
        <v>28</v>
      </c>
      <c r="L13" s="15" t="s">
        <v>60</v>
      </c>
      <c r="M13" s="15" t="s">
        <v>61</v>
      </c>
      <c r="N13" s="15" t="s">
        <v>62</v>
      </c>
      <c r="O13" s="15" t="s">
        <v>63</v>
      </c>
      <c r="P13" s="15" t="s">
        <v>64</v>
      </c>
      <c r="Q13" s="4"/>
      <c r="R13" s="2"/>
    </row>
    <row r="14" spans="1:18" ht="15.75" customHeight="1" thickBot="1">
      <c r="A14" s="2"/>
      <c r="B14" s="4"/>
      <c r="C14" s="4"/>
      <c r="D14" s="4"/>
      <c r="E14" s="4"/>
      <c r="F14" s="4"/>
      <c r="G14" s="18"/>
      <c r="H14" s="18"/>
      <c r="I14" s="18"/>
      <c r="J14" s="18"/>
      <c r="K14" s="24"/>
      <c r="L14" s="19"/>
      <c r="M14" s="22"/>
      <c r="N14" s="22"/>
      <c r="O14" s="19"/>
      <c r="P14" s="25"/>
      <c r="Q14" s="14" t="str">
        <f>IF(LEN(Locations[[#This Row],[Facilty/Group Name]])&gt;0,IF(R14=0,"✅","❎"),"")</f>
        <v/>
      </c>
      <c r="R14"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15" spans="1:18" ht="15.75" customHeight="1">
      <c r="A15" s="2"/>
      <c r="B15" s="4"/>
      <c r="C15" s="135" t="s">
        <v>355</v>
      </c>
      <c r="D15" s="136"/>
      <c r="E15" s="137"/>
      <c r="F15" s="4"/>
      <c r="G15" s="18"/>
      <c r="H15" s="18"/>
      <c r="I15" s="18"/>
      <c r="J15" s="18"/>
      <c r="K15" s="24"/>
      <c r="L15" s="19"/>
      <c r="M15" s="22"/>
      <c r="N15" s="22"/>
      <c r="O15" s="19"/>
      <c r="P15" s="25"/>
      <c r="Q15" s="14" t="str">
        <f>IF(LEN(Locations[[#This Row],[Facilty/Group Name]])&gt;0,IF(R15=0,"✅","❎"),"")</f>
        <v/>
      </c>
      <c r="R15"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16" spans="1:18" ht="15.75" customHeight="1">
      <c r="A16" s="2"/>
      <c r="B16" s="4"/>
      <c r="C16" s="138"/>
      <c r="D16" s="68"/>
      <c r="E16" s="139"/>
      <c r="F16" s="4"/>
      <c r="G16" s="18"/>
      <c r="H16" s="18"/>
      <c r="I16" s="18"/>
      <c r="J16" s="18"/>
      <c r="K16" s="24"/>
      <c r="L16" s="19"/>
      <c r="M16" s="22"/>
      <c r="N16" s="22"/>
      <c r="O16" s="19"/>
      <c r="P16" s="25"/>
      <c r="Q16" s="14" t="str">
        <f>IF(LEN(Locations[[#This Row],[Facilty/Group Name]])&gt;0,IF(R16=0,"✅","❎"),"")</f>
        <v/>
      </c>
      <c r="R16"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17" spans="1:18">
      <c r="A17" s="2"/>
      <c r="B17" s="4"/>
      <c r="C17" s="138"/>
      <c r="D17" s="68"/>
      <c r="E17" s="139"/>
      <c r="F17" s="4"/>
      <c r="G17" s="18"/>
      <c r="H17" s="18"/>
      <c r="I17" s="18"/>
      <c r="J17" s="18"/>
      <c r="K17" s="24"/>
      <c r="L17" s="19"/>
      <c r="M17" s="22"/>
      <c r="N17" s="22"/>
      <c r="O17" s="19"/>
      <c r="P17" s="25"/>
      <c r="Q17" s="14" t="str">
        <f>IF(LEN(Locations[[#This Row],[Facilty/Group Name]])&gt;0,IF(R17=0,"✅","❎"),"")</f>
        <v/>
      </c>
      <c r="R17"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18" spans="1:18" ht="15.75" customHeight="1">
      <c r="A18" s="2"/>
      <c r="B18" s="4"/>
      <c r="C18" s="138"/>
      <c r="D18" s="68"/>
      <c r="E18" s="139"/>
      <c r="F18" s="4"/>
      <c r="G18" s="18"/>
      <c r="H18" s="18"/>
      <c r="I18" s="18"/>
      <c r="J18" s="18"/>
      <c r="K18" s="24"/>
      <c r="L18" s="19"/>
      <c r="M18" s="22"/>
      <c r="N18" s="22"/>
      <c r="O18" s="19"/>
      <c r="P18" s="25"/>
      <c r="Q18" s="14" t="str">
        <f>IF(LEN(Locations[[#This Row],[Facilty/Group Name]])&gt;0,IF(R18=0,"✅","❎"),"")</f>
        <v/>
      </c>
      <c r="R18"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19" spans="1:18" ht="15.75" customHeight="1">
      <c r="A19" s="2"/>
      <c r="B19" s="4"/>
      <c r="C19" s="138"/>
      <c r="D19" s="68"/>
      <c r="E19" s="139"/>
      <c r="F19" s="4"/>
      <c r="G19" s="18"/>
      <c r="H19" s="18"/>
      <c r="I19" s="18"/>
      <c r="J19" s="18"/>
      <c r="K19" s="24"/>
      <c r="L19" s="20"/>
      <c r="M19" s="23"/>
      <c r="N19" s="23"/>
      <c r="O19" s="20"/>
      <c r="P19" s="26"/>
      <c r="Q19" s="14" t="str">
        <f>IF(LEN(Locations[[#This Row],[Facilty/Group Name]])&gt;0,IF(R19=0,"✅","❎"),"")</f>
        <v/>
      </c>
      <c r="R19"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20" spans="1:18">
      <c r="A20" s="2"/>
      <c r="B20" s="4"/>
      <c r="C20" s="138"/>
      <c r="D20" s="68"/>
      <c r="E20" s="139"/>
      <c r="F20" s="4"/>
      <c r="G20" s="18"/>
      <c r="H20" s="18"/>
      <c r="I20" s="18"/>
      <c r="J20" s="18"/>
      <c r="K20" s="24"/>
      <c r="L20" s="20"/>
      <c r="M20" s="23"/>
      <c r="N20" s="23"/>
      <c r="O20" s="20"/>
      <c r="P20" s="26"/>
      <c r="Q20" s="14" t="str">
        <f>IF(LEN(Locations[[#This Row],[Facilty/Group Name]])&gt;0,IF(R20=0,"✅","❎"),"")</f>
        <v/>
      </c>
      <c r="R20"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21" spans="1:18" ht="15.75" customHeight="1">
      <c r="A21" s="2"/>
      <c r="B21" s="4"/>
      <c r="C21" s="138"/>
      <c r="D21" s="68"/>
      <c r="E21" s="139"/>
      <c r="F21" s="4"/>
      <c r="G21" s="18"/>
      <c r="H21" s="18"/>
      <c r="I21" s="18"/>
      <c r="J21" s="18"/>
      <c r="K21" s="24"/>
      <c r="L21" s="20"/>
      <c r="M21" s="23"/>
      <c r="N21" s="23"/>
      <c r="O21" s="20"/>
      <c r="P21" s="26"/>
      <c r="Q21" s="14" t="str">
        <f>IF(LEN(Locations[[#This Row],[Facilty/Group Name]])&gt;0,IF(R21=0,"✅","❎"),"")</f>
        <v/>
      </c>
      <c r="R21"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22" spans="1:18" ht="15.75" customHeight="1">
      <c r="A22" s="2"/>
      <c r="B22" s="4"/>
      <c r="C22" s="138"/>
      <c r="D22" s="68"/>
      <c r="E22" s="139"/>
      <c r="F22" s="4"/>
      <c r="G22" s="18"/>
      <c r="H22" s="18"/>
      <c r="I22" s="18"/>
      <c r="J22" s="18"/>
      <c r="K22" s="24"/>
      <c r="L22" s="20"/>
      <c r="M22" s="23"/>
      <c r="N22" s="23"/>
      <c r="O22" s="20"/>
      <c r="P22" s="26"/>
      <c r="Q22" s="14" t="str">
        <f>IF(LEN(Locations[[#This Row],[Facilty/Group Name]])&gt;0,IF(R22=0,"✅","❎"),"")</f>
        <v/>
      </c>
      <c r="R22"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23" spans="1:18">
      <c r="A23" s="2"/>
      <c r="B23" s="4"/>
      <c r="C23" s="138"/>
      <c r="D23" s="68"/>
      <c r="E23" s="139"/>
      <c r="F23" s="4"/>
      <c r="G23" s="18"/>
      <c r="H23" s="18"/>
      <c r="I23" s="18"/>
      <c r="J23" s="18"/>
      <c r="K23" s="24"/>
      <c r="L23" s="20"/>
      <c r="M23" s="23"/>
      <c r="N23" s="23"/>
      <c r="O23" s="20"/>
      <c r="P23" s="26"/>
      <c r="Q23" s="14" t="str">
        <f>IF(LEN(Locations[[#This Row],[Facilty/Group Name]])&gt;0,IF(R23=0,"✅","❎"),"")</f>
        <v/>
      </c>
      <c r="R23"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24" spans="1:18">
      <c r="A24" s="2"/>
      <c r="B24" s="4"/>
      <c r="C24" s="138"/>
      <c r="D24" s="68"/>
      <c r="E24" s="139"/>
      <c r="F24" s="4"/>
      <c r="G24" s="18"/>
      <c r="H24" s="18"/>
      <c r="I24" s="18"/>
      <c r="J24" s="18"/>
      <c r="K24" s="24"/>
      <c r="L24" s="20"/>
      <c r="M24" s="23"/>
      <c r="N24" s="23"/>
      <c r="O24" s="20"/>
      <c r="P24" s="26"/>
      <c r="Q24" s="14"/>
      <c r="R24" s="13"/>
    </row>
    <row r="25" spans="1:18">
      <c r="A25" s="2"/>
      <c r="B25" s="4"/>
      <c r="C25" s="138"/>
      <c r="D25" s="68"/>
      <c r="E25" s="139"/>
      <c r="F25" s="4"/>
      <c r="G25" s="18"/>
      <c r="H25" s="18"/>
      <c r="I25" s="18"/>
      <c r="J25" s="18"/>
      <c r="K25" s="24"/>
      <c r="L25" s="20"/>
      <c r="M25" s="23"/>
      <c r="N25" s="23"/>
      <c r="O25" s="20"/>
      <c r="P25" s="26"/>
      <c r="Q25" s="14"/>
      <c r="R25" s="13"/>
    </row>
    <row r="26" spans="1:18">
      <c r="A26" s="2"/>
      <c r="B26" s="4"/>
      <c r="C26" s="138"/>
      <c r="D26" s="68"/>
      <c r="E26" s="139"/>
      <c r="F26" s="4"/>
      <c r="G26" s="18"/>
      <c r="H26" s="18"/>
      <c r="I26" s="18"/>
      <c r="J26" s="18"/>
      <c r="K26" s="24"/>
      <c r="L26" s="20"/>
      <c r="M26" s="23"/>
      <c r="N26" s="23"/>
      <c r="O26" s="20"/>
      <c r="P26" s="26"/>
      <c r="Q26" s="14"/>
      <c r="R26" s="13"/>
    </row>
    <row r="27" spans="1:18">
      <c r="A27" s="2"/>
      <c r="B27" s="4"/>
      <c r="C27" s="138"/>
      <c r="D27" s="68"/>
      <c r="E27" s="139"/>
      <c r="F27" s="4"/>
      <c r="G27" s="18"/>
      <c r="H27" s="18"/>
      <c r="I27" s="18"/>
      <c r="J27" s="18"/>
      <c r="K27" s="24"/>
      <c r="L27" s="20"/>
      <c r="M27" s="23"/>
      <c r="N27" s="23"/>
      <c r="O27" s="20"/>
      <c r="P27" s="26"/>
      <c r="Q27" s="14"/>
      <c r="R27" s="13"/>
    </row>
    <row r="28" spans="1:18">
      <c r="A28" s="2"/>
      <c r="B28" s="4"/>
      <c r="C28" s="138"/>
      <c r="D28" s="68"/>
      <c r="E28" s="139"/>
      <c r="F28" s="4"/>
      <c r="G28" s="18"/>
      <c r="H28" s="18"/>
      <c r="I28" s="18"/>
      <c r="J28" s="18"/>
      <c r="K28" s="24"/>
      <c r="L28" s="20"/>
      <c r="M28" s="23"/>
      <c r="N28" s="23"/>
      <c r="O28" s="20"/>
      <c r="P28" s="26"/>
      <c r="Q28" s="14"/>
      <c r="R28" s="13"/>
    </row>
    <row r="29" spans="1:18">
      <c r="A29" s="2"/>
      <c r="B29" s="4"/>
      <c r="C29" s="138"/>
      <c r="D29" s="68"/>
      <c r="E29" s="139"/>
      <c r="F29" s="4"/>
      <c r="G29" s="18"/>
      <c r="H29" s="18"/>
      <c r="I29" s="18"/>
      <c r="J29" s="18"/>
      <c r="K29" s="24"/>
      <c r="L29" s="20"/>
      <c r="M29" s="23"/>
      <c r="N29" s="23"/>
      <c r="O29" s="20"/>
      <c r="P29" s="26"/>
      <c r="Q29" s="14"/>
      <c r="R29" s="13"/>
    </row>
    <row r="30" spans="1:18">
      <c r="A30" s="2"/>
      <c r="B30" s="4"/>
      <c r="C30" s="138"/>
      <c r="D30" s="68"/>
      <c r="E30" s="139"/>
      <c r="F30" s="4"/>
      <c r="G30" s="18"/>
      <c r="H30" s="18"/>
      <c r="I30" s="18"/>
      <c r="J30" s="18"/>
      <c r="K30" s="24"/>
      <c r="L30" s="20"/>
      <c r="M30" s="23"/>
      <c r="N30" s="23"/>
      <c r="O30" s="20"/>
      <c r="P30" s="26"/>
      <c r="Q30" s="14"/>
      <c r="R30" s="13"/>
    </row>
    <row r="31" spans="1:18">
      <c r="A31" s="2"/>
      <c r="B31" s="4"/>
      <c r="C31" s="138"/>
      <c r="D31" s="68"/>
      <c r="E31" s="139"/>
      <c r="F31" s="4"/>
      <c r="G31" s="18"/>
      <c r="H31" s="18"/>
      <c r="I31" s="18"/>
      <c r="J31" s="18"/>
      <c r="K31" s="24"/>
      <c r="L31" s="20"/>
      <c r="M31" s="23"/>
      <c r="N31" s="23"/>
      <c r="O31" s="20"/>
      <c r="P31" s="26"/>
      <c r="Q31" s="14"/>
      <c r="R31" s="13"/>
    </row>
    <row r="32" spans="1:18">
      <c r="A32" s="2"/>
      <c r="B32" s="4"/>
      <c r="C32" s="138"/>
      <c r="D32" s="68"/>
      <c r="E32" s="139"/>
      <c r="F32" s="4"/>
      <c r="G32" s="18"/>
      <c r="H32" s="18"/>
      <c r="I32" s="18"/>
      <c r="J32" s="18"/>
      <c r="K32" s="24"/>
      <c r="L32" s="20"/>
      <c r="M32" s="23"/>
      <c r="N32" s="23"/>
      <c r="O32" s="20"/>
      <c r="P32" s="26"/>
      <c r="Q32" s="14"/>
      <c r="R32" s="13"/>
    </row>
    <row r="33" spans="1:18">
      <c r="A33" s="2"/>
      <c r="B33" s="4"/>
      <c r="C33" s="138"/>
      <c r="D33" s="68"/>
      <c r="E33" s="139"/>
      <c r="F33" s="4"/>
      <c r="G33" s="18"/>
      <c r="H33" s="18"/>
      <c r="I33" s="18"/>
      <c r="J33" s="18"/>
      <c r="K33" s="24"/>
      <c r="L33" s="20"/>
      <c r="M33" s="23"/>
      <c r="N33" s="23"/>
      <c r="O33" s="20"/>
      <c r="P33" s="26"/>
      <c r="Q33" s="14"/>
      <c r="R33" s="13"/>
    </row>
    <row r="34" spans="1:18" ht="15.75" customHeight="1">
      <c r="A34" s="2"/>
      <c r="B34" s="4"/>
      <c r="C34" s="138"/>
      <c r="D34" s="68"/>
      <c r="E34" s="139"/>
      <c r="F34" s="4"/>
      <c r="G34" s="18"/>
      <c r="H34" s="18"/>
      <c r="I34" s="18"/>
      <c r="J34" s="18"/>
      <c r="K34" s="24"/>
      <c r="L34" s="20"/>
      <c r="M34" s="23"/>
      <c r="N34" s="23"/>
      <c r="O34" s="20"/>
      <c r="P34" s="26"/>
      <c r="Q34" s="14" t="str">
        <f>IF(LEN(Locations[[#This Row],[Facilty/Group Name]])&gt;0,IF(R34=0,"✅","❎"),"")</f>
        <v/>
      </c>
      <c r="R34"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35" spans="1:18" ht="15.75" customHeight="1">
      <c r="A35" s="2"/>
      <c r="B35" s="4"/>
      <c r="C35" s="138"/>
      <c r="D35" s="68"/>
      <c r="E35" s="139"/>
      <c r="F35" s="4"/>
      <c r="G35" s="18"/>
      <c r="H35" s="18"/>
      <c r="I35" s="18"/>
      <c r="J35" s="18"/>
      <c r="K35" s="24"/>
      <c r="L35" s="20"/>
      <c r="M35" s="23"/>
      <c r="N35" s="23"/>
      <c r="O35" s="20"/>
      <c r="P35" s="26"/>
      <c r="Q35" s="14" t="str">
        <f>IF(LEN(Locations[[#This Row],[Facilty/Group Name]])&gt;0,IF(R35=0,"✅","❎"),"")</f>
        <v/>
      </c>
      <c r="R35"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36" spans="1:18">
      <c r="A36" s="2"/>
      <c r="B36" s="4"/>
      <c r="C36" s="138"/>
      <c r="D36" s="68"/>
      <c r="E36" s="139"/>
      <c r="F36" s="4"/>
      <c r="G36" s="18"/>
      <c r="H36" s="18"/>
      <c r="I36" s="18"/>
      <c r="J36" s="18"/>
      <c r="K36" s="24"/>
      <c r="L36" s="20"/>
      <c r="M36" s="23"/>
      <c r="N36" s="23"/>
      <c r="O36" s="20"/>
      <c r="P36" s="26"/>
      <c r="Q36" s="14" t="str">
        <f>IF(LEN(Locations[[#This Row],[Facilty/Group Name]])&gt;0,IF(R36=0,"✅","❎"),"")</f>
        <v/>
      </c>
      <c r="R36"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37" spans="1:18">
      <c r="A37" s="2"/>
      <c r="B37" s="4"/>
      <c r="C37" s="138"/>
      <c r="D37" s="68"/>
      <c r="E37" s="139"/>
      <c r="F37" s="4"/>
      <c r="G37" s="18"/>
      <c r="H37" s="18"/>
      <c r="I37" s="18"/>
      <c r="J37" s="18"/>
      <c r="K37" s="24"/>
      <c r="L37" s="20"/>
      <c r="M37" s="23"/>
      <c r="N37" s="23"/>
      <c r="O37" s="20"/>
      <c r="P37" s="26"/>
      <c r="Q37" s="14" t="str">
        <f>IF(LEN(Locations[[#This Row],[Facilty/Group Name]])&gt;0,IF(R37=0,"✅","❎"),"")</f>
        <v/>
      </c>
      <c r="R37"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38" spans="1:18">
      <c r="A38" s="2"/>
      <c r="B38" s="4"/>
      <c r="C38" s="138"/>
      <c r="D38" s="68"/>
      <c r="E38" s="139"/>
      <c r="F38" s="4"/>
      <c r="G38" s="18"/>
      <c r="H38" s="18"/>
      <c r="I38" s="18"/>
      <c r="J38" s="18"/>
      <c r="K38" s="24"/>
      <c r="L38" s="20"/>
      <c r="M38" s="23"/>
      <c r="N38" s="23"/>
      <c r="O38" s="20"/>
      <c r="P38" s="26"/>
      <c r="Q38" s="14" t="str">
        <f>IF(LEN(Locations[[#This Row],[Facilty/Group Name]])&gt;0,IF(R38=0,"✅","❎"),"")</f>
        <v/>
      </c>
      <c r="R38"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39" spans="1:18">
      <c r="A39" s="2"/>
      <c r="B39" s="4"/>
      <c r="C39" s="138"/>
      <c r="D39" s="68"/>
      <c r="E39" s="139"/>
      <c r="F39" s="4"/>
      <c r="G39" s="18"/>
      <c r="H39" s="18"/>
      <c r="I39" s="18"/>
      <c r="J39" s="18"/>
      <c r="K39" s="24"/>
      <c r="L39" s="20"/>
      <c r="M39" s="23"/>
      <c r="N39" s="23"/>
      <c r="O39" s="20"/>
      <c r="P39" s="26"/>
      <c r="Q39" s="14" t="str">
        <f>IF(LEN(Locations[[#This Row],[Facilty/Group Name]])&gt;0,IF(R39=0,"✅","❎"),"")</f>
        <v/>
      </c>
      <c r="R39"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40" spans="1:18">
      <c r="A40" s="2"/>
      <c r="B40" s="4"/>
      <c r="C40" s="138"/>
      <c r="D40" s="68"/>
      <c r="E40" s="139"/>
      <c r="F40" s="4"/>
      <c r="G40" s="18"/>
      <c r="H40" s="18"/>
      <c r="I40" s="18"/>
      <c r="J40" s="18"/>
      <c r="K40" s="24"/>
      <c r="L40" s="20"/>
      <c r="M40" s="23"/>
      <c r="N40" s="23"/>
      <c r="O40" s="20"/>
      <c r="P40" s="26"/>
      <c r="Q40" s="14" t="str">
        <f>IF(LEN(Locations[[#This Row],[Facilty/Group Name]])&gt;0,IF(R40=0,"✅","❎"),"")</f>
        <v/>
      </c>
      <c r="R40"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41" spans="1:18">
      <c r="A41" s="2"/>
      <c r="B41" s="4"/>
      <c r="C41" s="138"/>
      <c r="D41" s="68"/>
      <c r="E41" s="139"/>
      <c r="F41" s="4"/>
      <c r="G41" s="18"/>
      <c r="H41" s="18"/>
      <c r="I41" s="18"/>
      <c r="J41" s="18"/>
      <c r="K41" s="24"/>
      <c r="L41" s="20"/>
      <c r="M41" s="23"/>
      <c r="N41" s="23"/>
      <c r="O41" s="20"/>
      <c r="P41" s="26"/>
      <c r="Q41" s="14" t="str">
        <f>IF(LEN(Locations[[#This Row],[Facilty/Group Name]])&gt;0,IF(R41=0,"✅","❎"),"")</f>
        <v/>
      </c>
      <c r="R41"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42" spans="1:18">
      <c r="A42" s="2"/>
      <c r="B42" s="4"/>
      <c r="C42" s="138"/>
      <c r="D42" s="68"/>
      <c r="E42" s="139"/>
      <c r="F42" s="4"/>
      <c r="G42" s="18"/>
      <c r="H42" s="18"/>
      <c r="I42" s="18"/>
      <c r="J42" s="18"/>
      <c r="K42" s="24"/>
      <c r="L42" s="20"/>
      <c r="M42" s="23"/>
      <c r="N42" s="23"/>
      <c r="O42" s="20"/>
      <c r="P42" s="26"/>
      <c r="Q42" s="14" t="str">
        <f>IF(LEN(Locations[[#This Row],[Facilty/Group Name]])&gt;0,IF(R42=0,"✅","❎"),"")</f>
        <v/>
      </c>
      <c r="R42"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43" spans="1:18">
      <c r="A43" s="2"/>
      <c r="B43" s="4"/>
      <c r="C43" s="138"/>
      <c r="D43" s="68"/>
      <c r="E43" s="139"/>
      <c r="F43" s="4"/>
      <c r="G43" s="18"/>
      <c r="H43" s="18"/>
      <c r="I43" s="18"/>
      <c r="J43" s="18"/>
      <c r="K43" s="24"/>
      <c r="L43" s="20"/>
      <c r="M43" s="23"/>
      <c r="N43" s="23"/>
      <c r="O43" s="20"/>
      <c r="P43" s="26"/>
      <c r="Q43" s="14" t="str">
        <f>IF(LEN(Locations[[#This Row],[Facilty/Group Name]])&gt;0,IF(R43=0,"✅","❎"),"")</f>
        <v/>
      </c>
      <c r="R43"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44" spans="1:18">
      <c r="A44" s="2"/>
      <c r="B44" s="4"/>
      <c r="C44" s="138"/>
      <c r="D44" s="68"/>
      <c r="E44" s="139"/>
      <c r="F44" s="4"/>
      <c r="G44" s="18"/>
      <c r="H44" s="18"/>
      <c r="I44" s="18"/>
      <c r="J44" s="18"/>
      <c r="K44" s="24"/>
      <c r="L44" s="20"/>
      <c r="M44" s="23"/>
      <c r="N44" s="23"/>
      <c r="O44" s="20"/>
      <c r="P44" s="26"/>
      <c r="Q44" s="14" t="str">
        <f>IF(LEN(Locations[[#This Row],[Facilty/Group Name]])&gt;0,IF(R44=0,"✅","❎"),"")</f>
        <v/>
      </c>
      <c r="R44"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45" spans="1:18">
      <c r="A45" s="2"/>
      <c r="B45" s="4"/>
      <c r="C45" s="138"/>
      <c r="D45" s="68"/>
      <c r="E45" s="139"/>
      <c r="F45" s="4"/>
      <c r="G45" s="18"/>
      <c r="H45" s="18"/>
      <c r="I45" s="18"/>
      <c r="J45" s="18"/>
      <c r="K45" s="24"/>
      <c r="L45" s="20"/>
      <c r="M45" s="23"/>
      <c r="N45" s="23"/>
      <c r="O45" s="20"/>
      <c r="P45" s="26"/>
      <c r="Q45" s="14" t="str">
        <f>IF(LEN(Locations[[#This Row],[Facilty/Group Name]])&gt;0,IF(R45=0,"✅","❎"),"")</f>
        <v/>
      </c>
      <c r="R45"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46" spans="1:18">
      <c r="A46" s="2"/>
      <c r="B46" s="4"/>
      <c r="C46" s="138"/>
      <c r="D46" s="68"/>
      <c r="E46" s="139"/>
      <c r="F46" s="4"/>
      <c r="G46" s="18"/>
      <c r="H46" s="18"/>
      <c r="I46" s="18"/>
      <c r="J46" s="18"/>
      <c r="K46" s="24"/>
      <c r="L46" s="20"/>
      <c r="M46" s="23"/>
      <c r="N46" s="23"/>
      <c r="O46" s="20"/>
      <c r="P46" s="26"/>
      <c r="Q46" s="14" t="str">
        <f>IF(LEN(Locations[[#This Row],[Facilty/Group Name]])&gt;0,IF(R46=0,"✅","❎"),"")</f>
        <v/>
      </c>
      <c r="R46"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47" spans="1:18">
      <c r="A47" s="2"/>
      <c r="B47" s="4"/>
      <c r="C47" s="138"/>
      <c r="D47" s="68"/>
      <c r="E47" s="139"/>
      <c r="F47" s="4"/>
      <c r="G47" s="18"/>
      <c r="H47" s="18"/>
      <c r="I47" s="18"/>
      <c r="J47" s="18"/>
      <c r="K47" s="24"/>
      <c r="L47" s="20"/>
      <c r="M47" s="23"/>
      <c r="N47" s="23"/>
      <c r="O47" s="20"/>
      <c r="P47" s="26"/>
      <c r="Q47" s="14" t="str">
        <f>IF(LEN(Locations[[#This Row],[Facilty/Group Name]])&gt;0,IF(R47=0,"✅","❎"),"")</f>
        <v/>
      </c>
      <c r="R47"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48" spans="1:18">
      <c r="A48" s="2"/>
      <c r="B48" s="4"/>
      <c r="C48" s="138"/>
      <c r="D48" s="68"/>
      <c r="E48" s="139"/>
      <c r="F48" s="4"/>
      <c r="G48" s="18"/>
      <c r="H48" s="18"/>
      <c r="I48" s="18"/>
      <c r="J48" s="18"/>
      <c r="K48" s="24"/>
      <c r="L48" s="20"/>
      <c r="M48" s="23"/>
      <c r="N48" s="23"/>
      <c r="O48" s="20"/>
      <c r="P48" s="26"/>
      <c r="Q48" s="14" t="str">
        <f>IF(LEN(Locations[[#This Row],[Facilty/Group Name]])&gt;0,IF(R48=0,"✅","❎"),"")</f>
        <v/>
      </c>
      <c r="R48"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49" spans="1:18">
      <c r="A49" s="2"/>
      <c r="B49" s="4"/>
      <c r="C49" s="138"/>
      <c r="D49" s="68"/>
      <c r="E49" s="139"/>
      <c r="F49" s="4"/>
      <c r="G49" s="18"/>
      <c r="H49" s="18"/>
      <c r="I49" s="18"/>
      <c r="J49" s="18"/>
      <c r="K49" s="24"/>
      <c r="L49" s="20"/>
      <c r="M49" s="23"/>
      <c r="N49" s="23"/>
      <c r="O49" s="20"/>
      <c r="P49" s="26"/>
      <c r="Q49" s="14" t="str">
        <f>IF(LEN(Locations[[#This Row],[Facilty/Group Name]])&gt;0,IF(R49=0,"✅","❎"),"")</f>
        <v/>
      </c>
      <c r="R49"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50" spans="1:18">
      <c r="A50" s="2"/>
      <c r="B50" s="4"/>
      <c r="C50" s="138"/>
      <c r="D50" s="68"/>
      <c r="E50" s="139"/>
      <c r="F50" s="4"/>
      <c r="G50" s="18"/>
      <c r="H50" s="18"/>
      <c r="I50" s="18"/>
      <c r="J50" s="18"/>
      <c r="K50" s="24"/>
      <c r="L50" s="20"/>
      <c r="M50" s="23"/>
      <c r="N50" s="23"/>
      <c r="O50" s="20"/>
      <c r="P50" s="26"/>
      <c r="Q50" s="14" t="str">
        <f>IF(LEN(Locations[[#This Row],[Facilty/Group Name]])&gt;0,IF(R50=0,"✅","❎"),"")</f>
        <v/>
      </c>
      <c r="R50"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51" spans="1:18">
      <c r="A51" s="2"/>
      <c r="B51" s="4"/>
      <c r="C51" s="138"/>
      <c r="D51" s="68"/>
      <c r="E51" s="139"/>
      <c r="F51" s="4"/>
      <c r="G51" s="18"/>
      <c r="H51" s="18"/>
      <c r="I51" s="18"/>
      <c r="J51" s="18"/>
      <c r="K51" s="24"/>
      <c r="L51" s="20"/>
      <c r="M51" s="23"/>
      <c r="N51" s="23"/>
      <c r="O51" s="20"/>
      <c r="P51" s="26"/>
      <c r="Q51" s="14" t="str">
        <f>IF(LEN(Locations[[#This Row],[Facilty/Group Name]])&gt;0,IF(R51=0,"✅","❎"),"")</f>
        <v/>
      </c>
      <c r="R51"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52" spans="1:18">
      <c r="A52" s="2"/>
      <c r="B52" s="4"/>
      <c r="C52" s="138"/>
      <c r="D52" s="68"/>
      <c r="E52" s="139"/>
      <c r="F52" s="4"/>
      <c r="G52" s="18"/>
      <c r="H52" s="18"/>
      <c r="I52" s="18"/>
      <c r="J52" s="18"/>
      <c r="K52" s="24"/>
      <c r="L52" s="20"/>
      <c r="M52" s="23"/>
      <c r="N52" s="23"/>
      <c r="O52" s="20"/>
      <c r="P52" s="26"/>
      <c r="Q52" s="14" t="str">
        <f>IF(LEN(Locations[[#This Row],[Facilty/Group Name]])&gt;0,IF(R52=0,"✅","❎"),"")</f>
        <v/>
      </c>
      <c r="R52"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53" spans="1:18">
      <c r="A53" s="2"/>
      <c r="B53" s="4"/>
      <c r="C53" s="138"/>
      <c r="D53" s="68"/>
      <c r="E53" s="139"/>
      <c r="F53" s="4"/>
      <c r="G53" s="18"/>
      <c r="H53" s="18"/>
      <c r="I53" s="18"/>
      <c r="J53" s="18"/>
      <c r="K53" s="24"/>
      <c r="L53" s="20"/>
      <c r="M53" s="23"/>
      <c r="N53" s="23"/>
      <c r="O53" s="20"/>
      <c r="P53" s="26"/>
      <c r="Q53" s="14" t="str">
        <f>IF(LEN(Locations[[#This Row],[Facilty/Group Name]])&gt;0,IF(R53=0,"✅","❎"),"")</f>
        <v/>
      </c>
      <c r="R53" s="13">
        <f>IF(LEN(Locations[[#This Row],[Facilty/Group Name]])&gt;0,IF(IF(LEN(Locations[[#This Row],[Street]])&gt;0,0,1)+IF(LEN(Locations[[#This Row],[City]])&gt;0,0,1)+IF(LEN(Locations[[#This Row],[State]])&gt;0,0,1)+IF(LEN(Locations[[#This Row],[Zip]])&gt;0,0,1)+IF(LEN(Locations[[#This Row],[Appointment Phone]])&gt;0,0,1)+IF(LEN(Locations[[#This Row],[NPI]])&gt;0,0,1)+IF(LEN(Locations[[#This Row],[Location Type]])&gt;0,0,1)+IF(LEN(Locations[[#This Row],[Claim Type]])&gt;0,0,1)+IF(LEN(Locations[[#This Row],[Service Setting]])&gt;0,0,1)=0,0,1),0)</f>
        <v>0</v>
      </c>
    </row>
    <row r="54" spans="1:18" ht="15.75" thickBot="1">
      <c r="A54" s="2"/>
      <c r="B54" s="4"/>
      <c r="C54" s="140"/>
      <c r="D54" s="141"/>
      <c r="E54" s="142"/>
      <c r="F54" s="4"/>
      <c r="G54" s="21" t="s">
        <v>65</v>
      </c>
      <c r="H54" s="21" t="s">
        <v>65</v>
      </c>
      <c r="I54" s="21" t="s">
        <v>65</v>
      </c>
      <c r="J54" s="21" t="s">
        <v>65</v>
      </c>
      <c r="K54" s="21" t="s">
        <v>65</v>
      </c>
      <c r="L54" s="21" t="s">
        <v>65</v>
      </c>
      <c r="M54" s="21" t="s">
        <v>65</v>
      </c>
      <c r="N54" s="21" t="s">
        <v>65</v>
      </c>
      <c r="O54" s="21" t="s">
        <v>65</v>
      </c>
      <c r="P54" s="21" t="s">
        <v>65</v>
      </c>
      <c r="Q54" s="4"/>
      <c r="R54" s="2"/>
    </row>
    <row r="55" spans="1:18">
      <c r="A55" s="2"/>
      <c r="B55" s="4"/>
      <c r="C55" s="4"/>
      <c r="D55" s="4"/>
      <c r="E55" s="4"/>
      <c r="F55" s="4"/>
      <c r="G55" s="4"/>
      <c r="H55" s="4"/>
      <c r="I55" s="4"/>
      <c r="J55" s="4"/>
      <c r="K55" s="4"/>
      <c r="L55" s="4"/>
      <c r="M55" s="4"/>
      <c r="N55" s="4"/>
      <c r="O55" s="4"/>
      <c r="P55" s="4"/>
      <c r="Q55" s="4"/>
      <c r="R55" s="2"/>
    </row>
    <row r="56" spans="1:18">
      <c r="A56" s="2"/>
      <c r="B56" s="2"/>
      <c r="C56" s="2"/>
      <c r="D56" s="2"/>
      <c r="E56" s="2"/>
      <c r="F56" s="2"/>
      <c r="G56" s="2"/>
      <c r="H56" s="2"/>
      <c r="I56" s="2"/>
      <c r="J56" s="2"/>
      <c r="K56" s="2"/>
      <c r="L56" s="2"/>
      <c r="M56" s="2"/>
      <c r="N56" s="2"/>
      <c r="O56" s="2"/>
      <c r="P56" s="2"/>
      <c r="Q56" s="2"/>
      <c r="R56" s="2"/>
    </row>
  </sheetData>
  <sheetProtection algorithmName="SHA-512" hashValue="cXQBGY4YQBlmse2QgFnrSh3+AhFzwCJiUsWs5+DA9tCWkqkjozKoSwrIYjLyE2cnTrHR4Ac5D2x73SQEVoQYPQ==" saltValue="bbnqDOkD1aibzcdeEgYpuA==" spinCount="100000" sheet="1" objects="1" scenarios="1" insertRows="0" selectLockedCells="1"/>
  <mergeCells count="6">
    <mergeCell ref="C15:E54"/>
    <mergeCell ref="F2:M3"/>
    <mergeCell ref="P2:Q3"/>
    <mergeCell ref="B7:F8"/>
    <mergeCell ref="G7:Q8"/>
    <mergeCell ref="C13:E13"/>
  </mergeCells>
  <phoneticPr fontId="19" type="noConversion"/>
  <conditionalFormatting sqref="B7:F8">
    <cfRule type="expression" dxfId="21" priority="1">
      <formula>A7 = 0</formula>
    </cfRule>
    <cfRule type="expression" dxfId="20" priority="2">
      <formula>A7 &gt; 0</formula>
    </cfRule>
  </conditionalFormatting>
  <conditionalFormatting sqref="Q12:Q55">
    <cfRule type="cellIs" dxfId="19" priority="3" operator="equal">
      <formula>"✅"</formula>
    </cfRule>
    <cfRule type="cellIs" dxfId="18" priority="4" operator="equal">
      <formula>"❎"</formula>
    </cfRule>
  </conditionalFormatting>
  <dataValidations count="5">
    <dataValidation type="list" allowBlank="1" showInputMessage="1" showErrorMessage="1" sqref="J14:J53" xr:uid="{510F5577-4E2E-46C5-92A2-63C0E3EA16BB}">
      <formula1>States</formula1>
    </dataValidation>
    <dataValidation type="list" allowBlank="1" showInputMessage="1" showErrorMessage="1" sqref="N14:N53" xr:uid="{80523FA2-6188-4797-B3A1-6767B2615B0F}">
      <formula1>LocationTypes</formula1>
    </dataValidation>
    <dataValidation type="list" allowBlank="1" showInputMessage="1" showErrorMessage="1" sqref="O14:O53" xr:uid="{5799049C-074F-4403-B3E5-B695DF1BCA9A}">
      <formula1>ClaimTypes</formula1>
    </dataValidation>
    <dataValidation type="list" allowBlank="1" showInputMessage="1" showErrorMessage="1" sqref="P14:P53" xr:uid="{91ED69DC-7502-4EA4-A90E-583C48F1C423}">
      <formula1>ServiceSettings</formula1>
    </dataValidation>
    <dataValidation type="textLength" operator="equal" allowBlank="1" showInputMessage="1" showErrorMessage="1" sqref="M14:M53" xr:uid="{9E89C119-7E60-44FE-806E-C3C20E92CCF3}">
      <formula1>10</formula1>
    </dataValidation>
  </dataValidations>
  <hyperlinks>
    <hyperlink ref="P2:Q3" location="'🏠'!A1" display="🏠" xr:uid="{445F151F-214B-46FD-8E9B-DA421D3D7EA3}"/>
  </hyperlinks>
  <printOptions horizontalCentered="1" verticalCentered="1"/>
  <pageMargins left="0.15" right="0.15" top="0.25" bottom="0.25" header="0.15" footer="0.15"/>
  <pageSetup scale="46" fitToHeight="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C61E1-7760-461B-90E2-74B92E23063D}">
  <sheetPr>
    <tabColor rgb="FF006BA6"/>
    <pageSetUpPr fitToPage="1"/>
  </sheetPr>
  <dimension ref="A1:AC56"/>
  <sheetViews>
    <sheetView zoomScaleNormal="100" workbookViewId="0">
      <selection activeCell="J18" sqref="J17:J18"/>
    </sheetView>
  </sheetViews>
  <sheetFormatPr defaultRowHeight="15"/>
  <cols>
    <col min="1" max="2" width="2.85546875" customWidth="1"/>
    <col min="5" max="6" width="2.85546875" customWidth="1"/>
    <col min="7" max="8" width="13" customWidth="1"/>
    <col min="9" max="9" width="6" customWidth="1"/>
    <col min="10" max="10" width="13" customWidth="1"/>
    <col min="11" max="11" width="13" hidden="1" customWidth="1"/>
    <col min="12" max="12" width="11" bestFit="1" customWidth="1"/>
    <col min="13" max="13" width="9" bestFit="1" customWidth="1"/>
    <col min="14" max="16" width="13" customWidth="1"/>
    <col min="17" max="17" width="11" bestFit="1" customWidth="1"/>
    <col min="18" max="18" width="13" customWidth="1"/>
    <col min="19" max="20" width="54.85546875" bestFit="1" customWidth="1"/>
    <col min="21" max="27" width="13" customWidth="1"/>
    <col min="28" max="30" width="2.85546875" customWidth="1"/>
  </cols>
  <sheetData>
    <row r="1" spans="1:29">
      <c r="A1" s="2"/>
      <c r="B1" s="2"/>
      <c r="C1" s="2"/>
      <c r="D1" s="2"/>
      <c r="E1" s="2"/>
      <c r="F1" s="2"/>
      <c r="G1" s="2"/>
      <c r="H1" s="2"/>
      <c r="I1" s="2"/>
      <c r="J1" s="2"/>
      <c r="K1" s="2"/>
      <c r="L1" s="2"/>
      <c r="M1" s="2"/>
      <c r="N1" s="2"/>
      <c r="O1" s="2"/>
      <c r="P1" s="2"/>
      <c r="Q1" s="2"/>
      <c r="R1" s="2"/>
      <c r="S1" s="2"/>
      <c r="T1" s="2"/>
      <c r="U1" s="2"/>
      <c r="V1" s="2"/>
      <c r="W1" s="2"/>
      <c r="X1" s="2"/>
      <c r="Y1" s="2"/>
      <c r="Z1" s="2"/>
      <c r="AA1" s="2"/>
      <c r="AB1" s="2"/>
      <c r="AC1" s="2"/>
    </row>
    <row r="2" spans="1:29" ht="15" customHeight="1">
      <c r="A2" s="2"/>
      <c r="B2" s="1"/>
      <c r="C2" s="1"/>
      <c r="D2" s="1"/>
      <c r="E2" s="2"/>
      <c r="F2" s="143" t="s">
        <v>0</v>
      </c>
      <c r="G2" s="143"/>
      <c r="H2" s="143"/>
      <c r="I2" s="143"/>
      <c r="J2" s="143"/>
      <c r="K2" s="143"/>
      <c r="L2" s="143"/>
      <c r="M2" s="143"/>
      <c r="N2" s="143"/>
      <c r="O2" s="58"/>
      <c r="P2" s="58"/>
      <c r="Q2" s="58"/>
      <c r="R2" s="58"/>
      <c r="S2" s="58"/>
      <c r="T2" s="58"/>
      <c r="U2" s="58"/>
      <c r="V2" s="58"/>
      <c r="W2" s="58"/>
      <c r="X2" s="58"/>
      <c r="Y2" s="58"/>
      <c r="Z2" s="58"/>
      <c r="AA2" s="113" t="s">
        <v>56</v>
      </c>
      <c r="AB2" s="113"/>
      <c r="AC2" s="2"/>
    </row>
    <row r="3" spans="1:29" ht="15.75" customHeight="1">
      <c r="A3" s="2"/>
      <c r="B3" s="1"/>
      <c r="C3" s="1"/>
      <c r="D3" s="1"/>
      <c r="E3" s="2"/>
      <c r="F3" s="143"/>
      <c r="G3" s="143"/>
      <c r="H3" s="143"/>
      <c r="I3" s="143"/>
      <c r="J3" s="143"/>
      <c r="K3" s="143"/>
      <c r="L3" s="143"/>
      <c r="M3" s="143"/>
      <c r="N3" s="143"/>
      <c r="O3" s="58"/>
      <c r="P3" s="58"/>
      <c r="Q3" s="58"/>
      <c r="R3" s="58"/>
      <c r="S3" s="58"/>
      <c r="T3" s="58"/>
      <c r="U3" s="58"/>
      <c r="V3" s="58"/>
      <c r="W3" s="58"/>
      <c r="X3" s="58"/>
      <c r="Y3" s="58"/>
      <c r="Z3" s="58"/>
      <c r="AA3" s="113"/>
      <c r="AB3" s="113"/>
      <c r="AC3" s="2"/>
    </row>
    <row r="4" spans="1:29" ht="15" customHeight="1">
      <c r="A4" s="2"/>
      <c r="B4" s="2"/>
      <c r="C4" s="2"/>
      <c r="D4" s="2"/>
      <c r="E4" s="2"/>
      <c r="F4" s="2"/>
      <c r="G4" s="3"/>
      <c r="H4" s="3"/>
      <c r="I4" s="3"/>
      <c r="J4" s="3"/>
      <c r="K4" s="3"/>
      <c r="L4" s="3"/>
      <c r="M4" s="3"/>
      <c r="N4" s="3"/>
      <c r="O4" s="3"/>
      <c r="P4" s="3"/>
      <c r="Q4" s="3"/>
      <c r="R4" s="3"/>
      <c r="S4" s="3"/>
      <c r="T4" s="3"/>
      <c r="U4" s="3"/>
      <c r="V4" s="3"/>
      <c r="W4" s="3"/>
      <c r="X4" s="3"/>
      <c r="Y4" s="3"/>
      <c r="Z4" s="3"/>
      <c r="AA4" s="3"/>
      <c r="AB4" s="2"/>
      <c r="AC4" s="2"/>
    </row>
    <row r="5" spans="1:29" ht="7.5" customHeight="1">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1:29" ht="1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row>
    <row r="7" spans="1:29" ht="15" customHeight="1">
      <c r="A7" s="13">
        <f>SUM(AC12:AC55)</f>
        <v>1</v>
      </c>
      <c r="B7" s="114" t="s">
        <v>12</v>
      </c>
      <c r="C7" s="114"/>
      <c r="D7" s="114"/>
      <c r="E7" s="114"/>
      <c r="F7" s="115"/>
      <c r="G7" s="119" t="s">
        <v>66</v>
      </c>
      <c r="H7" s="120"/>
      <c r="I7" s="120"/>
      <c r="J7" s="120"/>
      <c r="K7" s="120"/>
      <c r="L7" s="120"/>
      <c r="M7" s="120"/>
      <c r="N7" s="120"/>
      <c r="O7" s="120"/>
      <c r="P7" s="120"/>
      <c r="Q7" s="120"/>
      <c r="R7" s="120"/>
      <c r="S7" s="120"/>
      <c r="T7" s="120"/>
      <c r="U7" s="120"/>
      <c r="V7" s="120"/>
      <c r="W7" s="120"/>
      <c r="X7" s="120"/>
      <c r="Y7" s="120"/>
      <c r="Z7" s="120"/>
      <c r="AA7" s="120"/>
      <c r="AB7" s="120"/>
      <c r="AC7" s="2"/>
    </row>
    <row r="8" spans="1:29" ht="15" customHeight="1">
      <c r="A8" s="2"/>
      <c r="B8" s="114"/>
      <c r="C8" s="114"/>
      <c r="D8" s="114"/>
      <c r="E8" s="114"/>
      <c r="F8" s="115"/>
      <c r="G8" s="119"/>
      <c r="H8" s="120"/>
      <c r="I8" s="120"/>
      <c r="J8" s="120"/>
      <c r="K8" s="120"/>
      <c r="L8" s="120"/>
      <c r="M8" s="120"/>
      <c r="N8" s="120"/>
      <c r="O8" s="120"/>
      <c r="P8" s="120"/>
      <c r="Q8" s="120"/>
      <c r="R8" s="120"/>
      <c r="S8" s="120"/>
      <c r="T8" s="120"/>
      <c r="U8" s="120"/>
      <c r="V8" s="120"/>
      <c r="W8" s="120"/>
      <c r="X8" s="120"/>
      <c r="Y8" s="120"/>
      <c r="Z8" s="120"/>
      <c r="AA8" s="120"/>
      <c r="AB8" s="120"/>
      <c r="AC8" s="2"/>
    </row>
    <row r="9" spans="1:29">
      <c r="A9" s="2"/>
      <c r="B9" s="2"/>
      <c r="C9" s="2"/>
      <c r="D9" s="2"/>
      <c r="E9" s="2"/>
      <c r="F9" s="2"/>
      <c r="G9" s="2"/>
      <c r="H9" s="2"/>
      <c r="I9" s="2"/>
      <c r="J9" s="2"/>
      <c r="K9" s="2"/>
      <c r="L9" s="2"/>
      <c r="M9" s="2"/>
      <c r="N9" s="2"/>
      <c r="O9" s="2"/>
      <c r="P9" s="2"/>
      <c r="Q9" s="2"/>
      <c r="R9" s="2"/>
      <c r="S9" s="2"/>
      <c r="T9" s="2"/>
      <c r="U9" s="2"/>
      <c r="V9" s="2"/>
      <c r="W9" s="2"/>
      <c r="X9" s="2"/>
      <c r="Y9" s="2"/>
      <c r="Z9" s="2"/>
      <c r="AA9" s="2"/>
      <c r="AB9" s="2"/>
      <c r="AC9" s="2"/>
    </row>
    <row r="10" spans="1:29" ht="7.5" customHeight="1">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1:29">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row>
    <row r="12" spans="1:29" ht="15.75" thickBo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2"/>
    </row>
    <row r="13" spans="1:29" s="9" customFormat="1" ht="30" customHeight="1" thickBot="1">
      <c r="A13" s="27"/>
      <c r="B13" s="28"/>
      <c r="C13" s="147" t="s">
        <v>58</v>
      </c>
      <c r="D13" s="148"/>
      <c r="E13" s="149"/>
      <c r="F13" s="28"/>
      <c r="G13" s="29" t="s">
        <v>67</v>
      </c>
      <c r="H13" s="29" t="s">
        <v>68</v>
      </c>
      <c r="I13" s="29" t="s">
        <v>69</v>
      </c>
      <c r="J13" s="29" t="s">
        <v>70</v>
      </c>
      <c r="K13" s="29" t="s">
        <v>71</v>
      </c>
      <c r="L13" s="29" t="s">
        <v>61</v>
      </c>
      <c r="M13" s="29" t="s">
        <v>72</v>
      </c>
      <c r="N13" s="29" t="s">
        <v>73</v>
      </c>
      <c r="O13" s="29" t="s">
        <v>74</v>
      </c>
      <c r="P13" s="29" t="s">
        <v>75</v>
      </c>
      <c r="Q13" s="29" t="s">
        <v>76</v>
      </c>
      <c r="R13" s="29" t="s">
        <v>77</v>
      </c>
      <c r="S13" s="29" t="s">
        <v>78</v>
      </c>
      <c r="T13" s="29" t="s">
        <v>79</v>
      </c>
      <c r="U13" s="29" t="s">
        <v>80</v>
      </c>
      <c r="V13" s="29" t="s">
        <v>81</v>
      </c>
      <c r="W13" s="29" t="s">
        <v>82</v>
      </c>
      <c r="X13" s="29" t="s">
        <v>83</v>
      </c>
      <c r="Y13" s="29" t="s">
        <v>84</v>
      </c>
      <c r="Z13" s="29" t="s">
        <v>85</v>
      </c>
      <c r="AA13" s="29" t="s">
        <v>86</v>
      </c>
      <c r="AB13" s="28"/>
      <c r="AC13" s="27"/>
    </row>
    <row r="14" spans="1:29" ht="15.75" customHeight="1" thickBot="1">
      <c r="A14" s="2"/>
      <c r="B14" s="4"/>
      <c r="C14" s="4"/>
      <c r="D14" s="4"/>
      <c r="E14" s="4"/>
      <c r="F14" s="44">
        <f>IF(IF(LEN(Practitioners[[#This Row],[Last Name]])&gt;0,COUNTIF(Links[Practitioner],Practitioners[[#This Row],[Display Name]]),"")&gt;0,0,1)</f>
        <v>1</v>
      </c>
      <c r="G14" s="23" t="s">
        <v>87</v>
      </c>
      <c r="H14" s="23"/>
      <c r="I14" s="23"/>
      <c r="J14" s="23"/>
      <c r="K14" s="23" t="str">
        <f>Practitioners[[#This Row],[First Name]]&amp;" "&amp;Practitioners[[#This Row],[MI]]&amp;". "&amp;Practitioners[[#This Row],[Last Name]]&amp;" "&amp;Practitioners[[#This Row],[Suffix]]</f>
        <v xml:space="preserve"> .   </v>
      </c>
      <c r="L14" s="22"/>
      <c r="M14" s="22"/>
      <c r="N14" s="31"/>
      <c r="O14" s="23"/>
      <c r="P14" s="23"/>
      <c r="Q14" s="22"/>
      <c r="R14" s="22"/>
      <c r="S14" s="23"/>
      <c r="T14" s="23"/>
      <c r="U14" s="23"/>
      <c r="V14" s="23"/>
      <c r="W14" s="23"/>
      <c r="X14" s="30"/>
      <c r="Y14" s="23"/>
      <c r="Z14" s="23"/>
      <c r="AA14" s="26"/>
      <c r="AB14" s="14" t="str">
        <f>IF(LEN(Practitioners[[#This Row],[Last Name]])&gt;0,IF(AC14=0,"✅","❎"),"")</f>
        <v>❎</v>
      </c>
      <c r="AC14"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1</v>
      </c>
    </row>
    <row r="15" spans="1:29" ht="15.75" customHeight="1">
      <c r="A15" s="2"/>
      <c r="B15" s="4"/>
      <c r="C15" s="135" t="s">
        <v>356</v>
      </c>
      <c r="D15" s="136"/>
      <c r="E15" s="137"/>
      <c r="F15" s="44">
        <f>IF(IF(LEN(Practitioners[[#This Row],[Last Name]])&gt;0,COUNTIF(Links[Practitioner],Practitioners[[#This Row],[Display Name]]),"")&gt;0,0,1)</f>
        <v>0</v>
      </c>
      <c r="G15" s="23"/>
      <c r="H15" s="23"/>
      <c r="I15" s="23"/>
      <c r="J15" s="23"/>
      <c r="K15" s="23" t="str">
        <f>Practitioners[[#This Row],[First Name]]&amp;" "&amp;Practitioners[[#This Row],[MI]]&amp;". "&amp;Practitioners[[#This Row],[Last Name]]&amp;" "&amp;Practitioners[[#This Row],[Suffix]]</f>
        <v xml:space="preserve"> .  </v>
      </c>
      <c r="L15" s="22"/>
      <c r="M15" s="22"/>
      <c r="N15" s="31"/>
      <c r="O15" s="22"/>
      <c r="P15" s="22"/>
      <c r="Q15" s="22"/>
      <c r="R15" s="22"/>
      <c r="S15" s="22"/>
      <c r="T15" s="22"/>
      <c r="U15" s="22"/>
      <c r="V15" s="22"/>
      <c r="W15" s="22"/>
      <c r="X15" s="31"/>
      <c r="Y15" s="22"/>
      <c r="Z15" s="22"/>
      <c r="AA15" s="25"/>
      <c r="AB15" s="14" t="str">
        <f>IF(LEN(Practitioners[[#This Row],[Last Name]])&gt;0,IF(AC15=0,"✅","❎"),"")</f>
        <v/>
      </c>
      <c r="AC15"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16" spans="1:29" ht="15.75" customHeight="1">
      <c r="A16" s="2"/>
      <c r="B16" s="4"/>
      <c r="C16" s="138"/>
      <c r="D16" s="68"/>
      <c r="E16" s="139"/>
      <c r="F16" s="44">
        <f>IF(IF(LEN(Practitioners[[#This Row],[Last Name]])&gt;0,COUNTIF(Links[Practitioner],Practitioners[[#This Row],[Display Name]]),"")&gt;0,0,1)</f>
        <v>0</v>
      </c>
      <c r="G16" s="23"/>
      <c r="H16" s="23"/>
      <c r="I16" s="23"/>
      <c r="J16" s="23"/>
      <c r="K16" s="23" t="str">
        <f>Practitioners[[#This Row],[First Name]]&amp;" "&amp;Practitioners[[#This Row],[MI]]&amp;". "&amp;Practitioners[[#This Row],[Last Name]]&amp;" "&amp;Practitioners[[#This Row],[Suffix]]</f>
        <v xml:space="preserve"> .  </v>
      </c>
      <c r="L16" s="22"/>
      <c r="M16" s="22"/>
      <c r="N16" s="31"/>
      <c r="O16" s="22"/>
      <c r="P16" s="22"/>
      <c r="Q16" s="22"/>
      <c r="R16" s="22"/>
      <c r="S16" s="22"/>
      <c r="T16" s="22"/>
      <c r="U16" s="22"/>
      <c r="V16" s="22"/>
      <c r="W16" s="22"/>
      <c r="X16" s="31"/>
      <c r="Y16" s="22"/>
      <c r="Z16" s="22"/>
      <c r="AA16" s="25"/>
      <c r="AB16" s="14" t="str">
        <f>IF(LEN(Practitioners[[#This Row],[Last Name]])&gt;0,IF(AC16=0,"✅","❎"),"")</f>
        <v/>
      </c>
      <c r="AC16"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17" spans="1:29">
      <c r="A17" s="2"/>
      <c r="B17" s="4"/>
      <c r="C17" s="138"/>
      <c r="D17" s="68"/>
      <c r="E17" s="139"/>
      <c r="F17" s="44">
        <f>IF(IF(LEN(Practitioners[[#This Row],[Last Name]])&gt;0,COUNTIF(Links[Practitioner],Practitioners[[#This Row],[Display Name]]),"")&gt;0,0,1)</f>
        <v>0</v>
      </c>
      <c r="G17" s="23"/>
      <c r="H17" s="23"/>
      <c r="I17" s="23"/>
      <c r="J17" s="23"/>
      <c r="K17" s="23" t="str">
        <f>Practitioners[[#This Row],[First Name]]&amp;" "&amp;Practitioners[[#This Row],[MI]]&amp;". "&amp;Practitioners[[#This Row],[Last Name]]&amp;" "&amp;Practitioners[[#This Row],[Suffix]]</f>
        <v xml:space="preserve"> .  </v>
      </c>
      <c r="L17" s="22"/>
      <c r="M17" s="22"/>
      <c r="N17" s="31"/>
      <c r="O17" s="22"/>
      <c r="P17" s="22"/>
      <c r="Q17" s="22"/>
      <c r="R17" s="22"/>
      <c r="S17" s="22"/>
      <c r="T17" s="22"/>
      <c r="U17" s="22"/>
      <c r="V17" s="22"/>
      <c r="W17" s="22"/>
      <c r="X17" s="31"/>
      <c r="Y17" s="22"/>
      <c r="Z17" s="22"/>
      <c r="AA17" s="25"/>
      <c r="AB17" s="14" t="str">
        <f>IF(LEN(Practitioners[[#This Row],[Last Name]])&gt;0,IF(AC17=0,"✅","❎"),"")</f>
        <v/>
      </c>
      <c r="AC17"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18" spans="1:29" ht="15.75" customHeight="1">
      <c r="A18" s="2"/>
      <c r="B18" s="4"/>
      <c r="C18" s="138"/>
      <c r="D18" s="68"/>
      <c r="E18" s="139"/>
      <c r="F18" s="44">
        <f>IF(IF(LEN(Practitioners[[#This Row],[Last Name]])&gt;0,COUNTIF(Links[Practitioner],Practitioners[[#This Row],[Display Name]]),"")&gt;0,0,1)</f>
        <v>0</v>
      </c>
      <c r="G18" s="23"/>
      <c r="H18" s="23"/>
      <c r="I18" s="23"/>
      <c r="J18" s="23"/>
      <c r="K18" s="23" t="str">
        <f>Practitioners[[#This Row],[First Name]]&amp;" "&amp;Practitioners[[#This Row],[MI]]&amp;". "&amp;Practitioners[[#This Row],[Last Name]]&amp;" "&amp;Practitioners[[#This Row],[Suffix]]</f>
        <v xml:space="preserve"> .  </v>
      </c>
      <c r="L18" s="22"/>
      <c r="M18" s="22"/>
      <c r="N18" s="31"/>
      <c r="O18" s="22"/>
      <c r="P18" s="22"/>
      <c r="Q18" s="22"/>
      <c r="R18" s="22"/>
      <c r="S18" s="22"/>
      <c r="T18" s="22"/>
      <c r="U18" s="22"/>
      <c r="V18" s="22"/>
      <c r="W18" s="22"/>
      <c r="X18" s="31"/>
      <c r="Y18" s="22"/>
      <c r="Z18" s="22"/>
      <c r="AA18" s="25"/>
      <c r="AB18" s="14" t="str">
        <f>IF(LEN(Practitioners[[#This Row],[Last Name]])&gt;0,IF(AC18=0,"✅","❎"),"")</f>
        <v/>
      </c>
      <c r="AC18"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19" spans="1:29" ht="15.75" customHeight="1">
      <c r="A19" s="2"/>
      <c r="B19" s="4"/>
      <c r="C19" s="138"/>
      <c r="D19" s="68"/>
      <c r="E19" s="139"/>
      <c r="F19" s="44">
        <f>IF(IF(LEN(Practitioners[[#This Row],[Last Name]])&gt;0,COUNTIF(Links[Practitioner],Practitioners[[#This Row],[Display Name]]),"")&gt;0,0,1)</f>
        <v>0</v>
      </c>
      <c r="G19" s="23"/>
      <c r="H19" s="23"/>
      <c r="I19" s="23"/>
      <c r="J19" s="23"/>
      <c r="K19" s="23" t="str">
        <f>Practitioners[[#This Row],[First Name]]&amp;" "&amp;Practitioners[[#This Row],[MI]]&amp;". "&amp;Practitioners[[#This Row],[Last Name]]&amp;" "&amp;Practitioners[[#This Row],[Suffix]]</f>
        <v xml:space="preserve"> .  </v>
      </c>
      <c r="L19" s="22"/>
      <c r="M19" s="22"/>
      <c r="N19" s="31"/>
      <c r="O19" s="23"/>
      <c r="P19" s="23"/>
      <c r="Q19" s="22"/>
      <c r="R19" s="22"/>
      <c r="S19" s="23"/>
      <c r="T19" s="23"/>
      <c r="U19" s="23"/>
      <c r="V19" s="23"/>
      <c r="W19" s="23"/>
      <c r="X19" s="30"/>
      <c r="Y19" s="23"/>
      <c r="Z19" s="23"/>
      <c r="AA19" s="26"/>
      <c r="AB19" s="14" t="str">
        <f>IF(LEN(Practitioners[[#This Row],[Last Name]])&gt;0,IF(AC19=0,"✅","❎"),"")</f>
        <v/>
      </c>
      <c r="AC19"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20" spans="1:29">
      <c r="A20" s="2"/>
      <c r="B20" s="4"/>
      <c r="C20" s="138"/>
      <c r="D20" s="68"/>
      <c r="E20" s="139"/>
      <c r="F20" s="44">
        <f>IF(IF(LEN(Practitioners[[#This Row],[Last Name]])&gt;0,COUNTIF(Links[Practitioner],Practitioners[[#This Row],[Display Name]]),"")&gt;0,0,1)</f>
        <v>0</v>
      </c>
      <c r="G20" s="23"/>
      <c r="H20" s="23"/>
      <c r="I20" s="23"/>
      <c r="J20" s="23"/>
      <c r="K20" s="23" t="str">
        <f>Practitioners[[#This Row],[First Name]]&amp;" "&amp;Practitioners[[#This Row],[MI]]&amp;". "&amp;Practitioners[[#This Row],[Last Name]]&amp;" "&amp;Practitioners[[#This Row],[Suffix]]</f>
        <v xml:space="preserve"> .  </v>
      </c>
      <c r="L20" s="22"/>
      <c r="M20" s="22"/>
      <c r="N20" s="31"/>
      <c r="O20" s="23"/>
      <c r="P20" s="23"/>
      <c r="Q20" s="22"/>
      <c r="R20" s="22"/>
      <c r="S20" s="23"/>
      <c r="T20" s="23"/>
      <c r="U20" s="23"/>
      <c r="V20" s="23"/>
      <c r="W20" s="23"/>
      <c r="X20" s="30"/>
      <c r="Y20" s="23"/>
      <c r="Z20" s="23"/>
      <c r="AA20" s="26"/>
      <c r="AB20" s="14" t="str">
        <f>IF(LEN(Practitioners[[#This Row],[Last Name]])&gt;0,IF(AC20=0,"✅","❎"),"")</f>
        <v/>
      </c>
      <c r="AC20"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21" spans="1:29" ht="15.75" customHeight="1">
      <c r="A21" s="2"/>
      <c r="B21" s="4"/>
      <c r="C21" s="138"/>
      <c r="D21" s="68"/>
      <c r="E21" s="139"/>
      <c r="F21" s="44">
        <f>IF(IF(LEN(Practitioners[[#This Row],[Last Name]])&gt;0,COUNTIF(Links[Practitioner],Practitioners[[#This Row],[Display Name]]),"")&gt;0,0,1)</f>
        <v>0</v>
      </c>
      <c r="G21" s="23"/>
      <c r="H21" s="23"/>
      <c r="I21" s="23"/>
      <c r="J21" s="23"/>
      <c r="K21" s="23" t="str">
        <f>Practitioners[[#This Row],[First Name]]&amp;" "&amp;Practitioners[[#This Row],[MI]]&amp;". "&amp;Practitioners[[#This Row],[Last Name]]&amp;" "&amp;Practitioners[[#This Row],[Suffix]]</f>
        <v xml:space="preserve"> .  </v>
      </c>
      <c r="L21" s="22"/>
      <c r="M21" s="22"/>
      <c r="N21" s="31"/>
      <c r="O21" s="23"/>
      <c r="P21" s="23"/>
      <c r="Q21" s="22"/>
      <c r="R21" s="22"/>
      <c r="S21" s="23"/>
      <c r="T21" s="23"/>
      <c r="U21" s="23"/>
      <c r="V21" s="23"/>
      <c r="W21" s="23"/>
      <c r="X21" s="30"/>
      <c r="Y21" s="23"/>
      <c r="Z21" s="23"/>
      <c r="AA21" s="26"/>
      <c r="AB21" s="14" t="str">
        <f>IF(LEN(Practitioners[[#This Row],[Last Name]])&gt;0,IF(AC21=0,"✅","❎"),"")</f>
        <v/>
      </c>
      <c r="AC21"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22" spans="1:29" ht="15.75" customHeight="1">
      <c r="A22" s="2"/>
      <c r="B22" s="4"/>
      <c r="C22" s="138"/>
      <c r="D22" s="68"/>
      <c r="E22" s="139"/>
      <c r="F22" s="44">
        <f>IF(IF(LEN(Practitioners[[#This Row],[Last Name]])&gt;0,COUNTIF(Links[Practitioner],Practitioners[[#This Row],[Display Name]]),"")&gt;0,0,1)</f>
        <v>0</v>
      </c>
      <c r="G22" s="23"/>
      <c r="H22" s="23"/>
      <c r="I22" s="23"/>
      <c r="J22" s="23"/>
      <c r="K22" s="23" t="str">
        <f>Practitioners[[#This Row],[First Name]]&amp;" "&amp;Practitioners[[#This Row],[MI]]&amp;". "&amp;Practitioners[[#This Row],[Last Name]]&amp;" "&amp;Practitioners[[#This Row],[Suffix]]</f>
        <v xml:space="preserve"> .  </v>
      </c>
      <c r="L22" s="22"/>
      <c r="M22" s="22"/>
      <c r="N22" s="31"/>
      <c r="O22" s="23"/>
      <c r="P22" s="23"/>
      <c r="Q22" s="22"/>
      <c r="R22" s="22"/>
      <c r="S22" s="23"/>
      <c r="T22" s="23"/>
      <c r="U22" s="23"/>
      <c r="V22" s="23"/>
      <c r="W22" s="23"/>
      <c r="X22" s="30"/>
      <c r="Y22" s="23"/>
      <c r="Z22" s="23"/>
      <c r="AA22" s="26"/>
      <c r="AB22" s="14" t="str">
        <f>IF(LEN(Practitioners[[#This Row],[Last Name]])&gt;0,IF(AC22=0,"✅","❎"),"")</f>
        <v/>
      </c>
      <c r="AC22"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23" spans="1:29">
      <c r="A23" s="2"/>
      <c r="B23" s="4"/>
      <c r="C23" s="138"/>
      <c r="D23" s="68"/>
      <c r="E23" s="139"/>
      <c r="F23" s="44">
        <f>IF(IF(LEN(Practitioners[[#This Row],[Last Name]])&gt;0,COUNTIF(Links[Practitioner],Practitioners[[#This Row],[Display Name]]),"")&gt;0,0,1)</f>
        <v>0</v>
      </c>
      <c r="G23" s="23"/>
      <c r="H23" s="23"/>
      <c r="I23" s="23"/>
      <c r="J23" s="23"/>
      <c r="K23" s="23" t="str">
        <f>Practitioners[[#This Row],[First Name]]&amp;" "&amp;Practitioners[[#This Row],[MI]]&amp;". "&amp;Practitioners[[#This Row],[Last Name]]&amp;" "&amp;Practitioners[[#This Row],[Suffix]]</f>
        <v xml:space="preserve"> .  </v>
      </c>
      <c r="L23" s="22"/>
      <c r="M23" s="22"/>
      <c r="N23" s="31"/>
      <c r="O23" s="23"/>
      <c r="P23" s="23"/>
      <c r="Q23" s="22"/>
      <c r="R23" s="22"/>
      <c r="S23" s="23"/>
      <c r="T23" s="23"/>
      <c r="U23" s="23"/>
      <c r="V23" s="23"/>
      <c r="W23" s="23"/>
      <c r="X23" s="30"/>
      <c r="Y23" s="23"/>
      <c r="Z23" s="23"/>
      <c r="AA23" s="26"/>
      <c r="AB23" s="14" t="str">
        <f>IF(LEN(Practitioners[[#This Row],[Last Name]])&gt;0,IF(AC23=0,"✅","❎"),"")</f>
        <v/>
      </c>
      <c r="AC23"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24" spans="1:29">
      <c r="A24" s="2"/>
      <c r="B24" s="4"/>
      <c r="C24" s="138"/>
      <c r="D24" s="68"/>
      <c r="E24" s="139"/>
      <c r="F24" s="44">
        <f>IF(IF(LEN(Practitioners[[#This Row],[Last Name]])&gt;0,COUNTIF(Links[Practitioner],Practitioners[[#This Row],[Display Name]]),"")&gt;0,0,1)</f>
        <v>0</v>
      </c>
      <c r="G24" s="23"/>
      <c r="H24" s="23"/>
      <c r="I24" s="23"/>
      <c r="J24" s="23"/>
      <c r="K24" s="23" t="str">
        <f>Practitioners[[#This Row],[First Name]]&amp;" "&amp;Practitioners[[#This Row],[MI]]&amp;". "&amp;Practitioners[[#This Row],[Last Name]]&amp;" "&amp;Practitioners[[#This Row],[Suffix]]</f>
        <v xml:space="preserve"> .  </v>
      </c>
      <c r="L24" s="22"/>
      <c r="M24" s="22"/>
      <c r="N24" s="31"/>
      <c r="O24" s="23"/>
      <c r="P24" s="23"/>
      <c r="Q24" s="22"/>
      <c r="R24" s="22"/>
      <c r="S24" s="23"/>
      <c r="T24" s="23"/>
      <c r="U24" s="23"/>
      <c r="V24" s="23"/>
      <c r="W24" s="23"/>
      <c r="X24" s="30"/>
      <c r="Y24" s="23"/>
      <c r="Z24" s="23"/>
      <c r="AA24" s="26"/>
      <c r="AB24" s="14"/>
      <c r="AC24"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25" spans="1:29">
      <c r="A25" s="2"/>
      <c r="B25" s="4"/>
      <c r="C25" s="138"/>
      <c r="D25" s="68"/>
      <c r="E25" s="139"/>
      <c r="F25" s="44">
        <f>IF(IF(LEN(Practitioners[[#This Row],[Last Name]])&gt;0,COUNTIF(Links[Practitioner],Practitioners[[#This Row],[Display Name]]),"")&gt;0,0,1)</f>
        <v>0</v>
      </c>
      <c r="G25" s="23"/>
      <c r="H25" s="23"/>
      <c r="I25" s="23"/>
      <c r="J25" s="23"/>
      <c r="K25" s="23" t="str">
        <f>Practitioners[[#This Row],[First Name]]&amp;" "&amp;Practitioners[[#This Row],[MI]]&amp;". "&amp;Practitioners[[#This Row],[Last Name]]&amp;" "&amp;Practitioners[[#This Row],[Suffix]]</f>
        <v xml:space="preserve"> .  </v>
      </c>
      <c r="L25" s="22"/>
      <c r="M25" s="22"/>
      <c r="N25" s="31"/>
      <c r="O25" s="23"/>
      <c r="P25" s="23"/>
      <c r="Q25" s="22"/>
      <c r="R25" s="22"/>
      <c r="S25" s="23"/>
      <c r="T25" s="23"/>
      <c r="U25" s="23"/>
      <c r="V25" s="23"/>
      <c r="W25" s="23"/>
      <c r="X25" s="30"/>
      <c r="Y25" s="23"/>
      <c r="Z25" s="23"/>
      <c r="AA25" s="26"/>
      <c r="AB25" s="14"/>
      <c r="AC25"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26" spans="1:29">
      <c r="A26" s="2"/>
      <c r="B26" s="4"/>
      <c r="C26" s="138"/>
      <c r="D26" s="68"/>
      <c r="E26" s="139"/>
      <c r="F26" s="44">
        <f>IF(IF(LEN(Practitioners[[#This Row],[Last Name]])&gt;0,COUNTIF(Links[Practitioner],Practitioners[[#This Row],[Display Name]]),"")&gt;0,0,1)</f>
        <v>0</v>
      </c>
      <c r="G26" s="23"/>
      <c r="H26" s="23"/>
      <c r="I26" s="23"/>
      <c r="J26" s="23"/>
      <c r="K26" s="23" t="str">
        <f>Practitioners[[#This Row],[First Name]]&amp;" "&amp;Practitioners[[#This Row],[MI]]&amp;". "&amp;Practitioners[[#This Row],[Last Name]]&amp;" "&amp;Practitioners[[#This Row],[Suffix]]</f>
        <v xml:space="preserve"> .  </v>
      </c>
      <c r="L26" s="22"/>
      <c r="M26" s="22"/>
      <c r="N26" s="31"/>
      <c r="O26" s="23"/>
      <c r="P26" s="23"/>
      <c r="Q26" s="22"/>
      <c r="R26" s="22"/>
      <c r="S26" s="23"/>
      <c r="T26" s="23"/>
      <c r="U26" s="23"/>
      <c r="V26" s="23"/>
      <c r="W26" s="23"/>
      <c r="X26" s="30"/>
      <c r="Y26" s="23"/>
      <c r="Z26" s="23"/>
      <c r="AA26" s="26"/>
      <c r="AB26" s="14"/>
      <c r="AC26"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27" spans="1:29">
      <c r="A27" s="2"/>
      <c r="B27" s="4"/>
      <c r="C27" s="138"/>
      <c r="D27" s="68"/>
      <c r="E27" s="139"/>
      <c r="F27" s="44">
        <f>IF(IF(LEN(Practitioners[[#This Row],[Last Name]])&gt;0,COUNTIF(Links[Practitioner],Practitioners[[#This Row],[Display Name]]),"")&gt;0,0,1)</f>
        <v>0</v>
      </c>
      <c r="G27" s="23"/>
      <c r="H27" s="23"/>
      <c r="I27" s="23"/>
      <c r="J27" s="23"/>
      <c r="K27" s="23" t="str">
        <f>Practitioners[[#This Row],[First Name]]&amp;" "&amp;Practitioners[[#This Row],[MI]]&amp;". "&amp;Practitioners[[#This Row],[Last Name]]&amp;" "&amp;Practitioners[[#This Row],[Suffix]]</f>
        <v xml:space="preserve"> .  </v>
      </c>
      <c r="L27" s="22"/>
      <c r="M27" s="22"/>
      <c r="N27" s="31"/>
      <c r="O27" s="23"/>
      <c r="P27" s="23"/>
      <c r="Q27" s="22"/>
      <c r="R27" s="22"/>
      <c r="S27" s="23"/>
      <c r="T27" s="23"/>
      <c r="U27" s="23"/>
      <c r="V27" s="23"/>
      <c r="W27" s="23"/>
      <c r="X27" s="30"/>
      <c r="Y27" s="23"/>
      <c r="Z27" s="23"/>
      <c r="AA27" s="26"/>
      <c r="AB27" s="14"/>
      <c r="AC27"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28" spans="1:29">
      <c r="A28" s="2"/>
      <c r="B28" s="4"/>
      <c r="C28" s="138"/>
      <c r="D28" s="68"/>
      <c r="E28" s="139"/>
      <c r="F28" s="44">
        <f>IF(IF(LEN(Practitioners[[#This Row],[Last Name]])&gt;0,COUNTIF(Links[Practitioner],Practitioners[[#This Row],[Display Name]]),"")&gt;0,0,1)</f>
        <v>0</v>
      </c>
      <c r="G28" s="23"/>
      <c r="H28" s="23"/>
      <c r="I28" s="23"/>
      <c r="J28" s="23"/>
      <c r="K28" s="23" t="str">
        <f>Practitioners[[#This Row],[First Name]]&amp;" "&amp;Practitioners[[#This Row],[MI]]&amp;". "&amp;Practitioners[[#This Row],[Last Name]]&amp;" "&amp;Practitioners[[#This Row],[Suffix]]</f>
        <v xml:space="preserve"> .  </v>
      </c>
      <c r="L28" s="22"/>
      <c r="M28" s="22"/>
      <c r="N28" s="31"/>
      <c r="O28" s="23"/>
      <c r="P28" s="23"/>
      <c r="Q28" s="22"/>
      <c r="R28" s="22"/>
      <c r="S28" s="23"/>
      <c r="T28" s="23"/>
      <c r="U28" s="23"/>
      <c r="V28" s="23"/>
      <c r="W28" s="23"/>
      <c r="X28" s="30"/>
      <c r="Y28" s="23"/>
      <c r="Z28" s="23"/>
      <c r="AA28" s="26"/>
      <c r="AB28" s="14"/>
      <c r="AC28"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29" spans="1:29">
      <c r="A29" s="2"/>
      <c r="B29" s="4"/>
      <c r="C29" s="138"/>
      <c r="D29" s="68"/>
      <c r="E29" s="139"/>
      <c r="F29" s="44">
        <f>IF(IF(LEN(Practitioners[[#This Row],[Last Name]])&gt;0,COUNTIF(Links[Practitioner],Practitioners[[#This Row],[Display Name]]),"")&gt;0,0,1)</f>
        <v>0</v>
      </c>
      <c r="G29" s="23"/>
      <c r="H29" s="23"/>
      <c r="I29" s="23"/>
      <c r="J29" s="23"/>
      <c r="K29" s="23" t="str">
        <f>Practitioners[[#This Row],[First Name]]&amp;" "&amp;Practitioners[[#This Row],[MI]]&amp;". "&amp;Practitioners[[#This Row],[Last Name]]&amp;" "&amp;Practitioners[[#This Row],[Suffix]]</f>
        <v xml:space="preserve"> .  </v>
      </c>
      <c r="L29" s="22"/>
      <c r="M29" s="22"/>
      <c r="N29" s="31"/>
      <c r="O29" s="23"/>
      <c r="P29" s="23"/>
      <c r="Q29" s="22"/>
      <c r="R29" s="22"/>
      <c r="S29" s="23"/>
      <c r="T29" s="23"/>
      <c r="U29" s="23"/>
      <c r="V29" s="23"/>
      <c r="W29" s="23"/>
      <c r="X29" s="30"/>
      <c r="Y29" s="23"/>
      <c r="Z29" s="23"/>
      <c r="AA29" s="26"/>
      <c r="AB29" s="14"/>
      <c r="AC29"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30" spans="1:29">
      <c r="A30" s="2"/>
      <c r="B30" s="4"/>
      <c r="C30" s="138"/>
      <c r="D30" s="68"/>
      <c r="E30" s="139"/>
      <c r="F30" s="44">
        <f>IF(IF(LEN(Practitioners[[#This Row],[Last Name]])&gt;0,COUNTIF(Links[Practitioner],Practitioners[[#This Row],[Display Name]]),"")&gt;0,0,1)</f>
        <v>0</v>
      </c>
      <c r="G30" s="23"/>
      <c r="H30" s="23"/>
      <c r="I30" s="23"/>
      <c r="J30" s="23"/>
      <c r="K30" s="23" t="str">
        <f>Practitioners[[#This Row],[First Name]]&amp;" "&amp;Practitioners[[#This Row],[MI]]&amp;". "&amp;Practitioners[[#This Row],[Last Name]]&amp;" "&amp;Practitioners[[#This Row],[Suffix]]</f>
        <v xml:space="preserve"> .  </v>
      </c>
      <c r="L30" s="22"/>
      <c r="M30" s="22"/>
      <c r="N30" s="31"/>
      <c r="O30" s="23"/>
      <c r="P30" s="23"/>
      <c r="Q30" s="22"/>
      <c r="R30" s="22"/>
      <c r="S30" s="23"/>
      <c r="T30" s="23"/>
      <c r="U30" s="23"/>
      <c r="V30" s="23"/>
      <c r="W30" s="23"/>
      <c r="X30" s="30"/>
      <c r="Y30" s="23"/>
      <c r="Z30" s="23"/>
      <c r="AA30" s="26"/>
      <c r="AB30" s="14"/>
      <c r="AC30"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31" spans="1:29">
      <c r="A31" s="2"/>
      <c r="B31" s="4"/>
      <c r="C31" s="138"/>
      <c r="D31" s="68"/>
      <c r="E31" s="139"/>
      <c r="F31" s="44">
        <f>IF(IF(LEN(Practitioners[[#This Row],[Last Name]])&gt;0,COUNTIF(Links[Practitioner],Practitioners[[#This Row],[Display Name]]),"")&gt;0,0,1)</f>
        <v>0</v>
      </c>
      <c r="G31" s="23"/>
      <c r="H31" s="23"/>
      <c r="I31" s="23"/>
      <c r="J31" s="23"/>
      <c r="K31" s="23" t="str">
        <f>Practitioners[[#This Row],[First Name]]&amp;" "&amp;Practitioners[[#This Row],[MI]]&amp;". "&amp;Practitioners[[#This Row],[Last Name]]&amp;" "&amp;Practitioners[[#This Row],[Suffix]]</f>
        <v xml:space="preserve"> .  </v>
      </c>
      <c r="L31" s="22"/>
      <c r="M31" s="22"/>
      <c r="N31" s="31"/>
      <c r="O31" s="23"/>
      <c r="P31" s="23"/>
      <c r="Q31" s="22"/>
      <c r="R31" s="22"/>
      <c r="S31" s="23"/>
      <c r="T31" s="23"/>
      <c r="U31" s="23"/>
      <c r="V31" s="23"/>
      <c r="W31" s="23"/>
      <c r="X31" s="30"/>
      <c r="Y31" s="23"/>
      <c r="Z31" s="23"/>
      <c r="AA31" s="26"/>
      <c r="AB31" s="14"/>
      <c r="AC31"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32" spans="1:29">
      <c r="A32" s="2"/>
      <c r="B32" s="4"/>
      <c r="C32" s="138"/>
      <c r="D32" s="68"/>
      <c r="E32" s="139"/>
      <c r="F32" s="44">
        <f>IF(IF(LEN(Practitioners[[#This Row],[Last Name]])&gt;0,COUNTIF(Links[Practitioner],Practitioners[[#This Row],[Display Name]]),"")&gt;0,0,1)</f>
        <v>0</v>
      </c>
      <c r="G32" s="23"/>
      <c r="H32" s="23"/>
      <c r="I32" s="23"/>
      <c r="J32" s="23"/>
      <c r="K32" s="23" t="str">
        <f>Practitioners[[#This Row],[First Name]]&amp;" "&amp;Practitioners[[#This Row],[MI]]&amp;". "&amp;Practitioners[[#This Row],[Last Name]]&amp;" "&amp;Practitioners[[#This Row],[Suffix]]</f>
        <v xml:space="preserve"> .  </v>
      </c>
      <c r="L32" s="22"/>
      <c r="M32" s="22"/>
      <c r="N32" s="31"/>
      <c r="O32" s="23"/>
      <c r="P32" s="23"/>
      <c r="Q32" s="22"/>
      <c r="R32" s="22"/>
      <c r="S32" s="23"/>
      <c r="T32" s="23"/>
      <c r="U32" s="23"/>
      <c r="V32" s="23"/>
      <c r="W32" s="23"/>
      <c r="X32" s="30"/>
      <c r="Y32" s="23"/>
      <c r="Z32" s="23"/>
      <c r="AA32" s="26"/>
      <c r="AB32" s="14"/>
      <c r="AC32"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33" spans="1:29">
      <c r="A33" s="2"/>
      <c r="B33" s="4"/>
      <c r="C33" s="138"/>
      <c r="D33" s="68"/>
      <c r="E33" s="139"/>
      <c r="F33" s="44">
        <f>IF(IF(LEN(Practitioners[[#This Row],[Last Name]])&gt;0,COUNTIF(Links[Practitioner],Practitioners[[#This Row],[Display Name]]),"")&gt;0,0,1)</f>
        <v>0</v>
      </c>
      <c r="G33" s="23"/>
      <c r="H33" s="23"/>
      <c r="I33" s="23"/>
      <c r="J33" s="23"/>
      <c r="K33" s="23" t="str">
        <f>Practitioners[[#This Row],[First Name]]&amp;" "&amp;Practitioners[[#This Row],[MI]]&amp;". "&amp;Practitioners[[#This Row],[Last Name]]&amp;" "&amp;Practitioners[[#This Row],[Suffix]]</f>
        <v xml:space="preserve"> .  </v>
      </c>
      <c r="L33" s="22"/>
      <c r="M33" s="22"/>
      <c r="N33" s="31"/>
      <c r="O33" s="23"/>
      <c r="P33" s="23"/>
      <c r="Q33" s="22"/>
      <c r="R33" s="22"/>
      <c r="S33" s="23"/>
      <c r="T33" s="23"/>
      <c r="U33" s="23"/>
      <c r="V33" s="23"/>
      <c r="W33" s="23"/>
      <c r="X33" s="30"/>
      <c r="Y33" s="23"/>
      <c r="Z33" s="23"/>
      <c r="AA33" s="26"/>
      <c r="AB33" s="14"/>
      <c r="AC33"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34" spans="1:29" ht="15.75" customHeight="1">
      <c r="A34" s="2"/>
      <c r="B34" s="4"/>
      <c r="C34" s="138"/>
      <c r="D34" s="68"/>
      <c r="E34" s="139"/>
      <c r="F34" s="44">
        <f>IF(IF(LEN(Practitioners[[#This Row],[Last Name]])&gt;0,COUNTIF(Links[Practitioner],Practitioners[[#This Row],[Display Name]]),"")&gt;0,0,1)</f>
        <v>0</v>
      </c>
      <c r="G34" s="23"/>
      <c r="H34" s="23"/>
      <c r="I34" s="23"/>
      <c r="J34" s="23"/>
      <c r="K34" s="23" t="str">
        <f>Practitioners[[#This Row],[First Name]]&amp;" "&amp;Practitioners[[#This Row],[MI]]&amp;". "&amp;Practitioners[[#This Row],[Last Name]]&amp;" "&amp;Practitioners[[#This Row],[Suffix]]</f>
        <v xml:space="preserve"> .  </v>
      </c>
      <c r="L34" s="22"/>
      <c r="M34" s="22"/>
      <c r="N34" s="31"/>
      <c r="O34" s="23"/>
      <c r="P34" s="23"/>
      <c r="Q34" s="22"/>
      <c r="R34" s="22"/>
      <c r="S34" s="23"/>
      <c r="T34" s="23"/>
      <c r="U34" s="23"/>
      <c r="V34" s="23"/>
      <c r="W34" s="23"/>
      <c r="X34" s="30"/>
      <c r="Y34" s="23"/>
      <c r="Z34" s="23"/>
      <c r="AA34" s="26"/>
      <c r="AB34" s="14" t="str">
        <f>IF(LEN(Practitioners[[#This Row],[Last Name]])&gt;0,IF(AC34=0,"✅","❎"),"")</f>
        <v/>
      </c>
      <c r="AC34"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35" spans="1:29" ht="15.75" customHeight="1">
      <c r="A35" s="2"/>
      <c r="B35" s="4"/>
      <c r="C35" s="138"/>
      <c r="D35" s="68"/>
      <c r="E35" s="139"/>
      <c r="F35" s="44">
        <f>IF(IF(LEN(Practitioners[[#This Row],[Last Name]])&gt;0,COUNTIF(Links[Practitioner],Practitioners[[#This Row],[Display Name]]),"")&gt;0,0,1)</f>
        <v>0</v>
      </c>
      <c r="G35" s="23"/>
      <c r="H35" s="23"/>
      <c r="I35" s="23"/>
      <c r="J35" s="23"/>
      <c r="K35" s="23" t="str">
        <f>Practitioners[[#This Row],[First Name]]&amp;" "&amp;Practitioners[[#This Row],[MI]]&amp;". "&amp;Practitioners[[#This Row],[Last Name]]&amp;" "&amp;Practitioners[[#This Row],[Suffix]]</f>
        <v xml:space="preserve"> .  </v>
      </c>
      <c r="L35" s="22"/>
      <c r="M35" s="22"/>
      <c r="N35" s="31"/>
      <c r="O35" s="23"/>
      <c r="P35" s="23"/>
      <c r="Q35" s="22"/>
      <c r="R35" s="22"/>
      <c r="S35" s="23"/>
      <c r="T35" s="23"/>
      <c r="U35" s="23"/>
      <c r="V35" s="23"/>
      <c r="W35" s="23"/>
      <c r="X35" s="30"/>
      <c r="Y35" s="23"/>
      <c r="Z35" s="23"/>
      <c r="AA35" s="26"/>
      <c r="AB35" s="14" t="str">
        <f>IF(LEN(Practitioners[[#This Row],[Last Name]])&gt;0,IF(AC35=0,"✅","❎"),"")</f>
        <v/>
      </c>
      <c r="AC35"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36" spans="1:29">
      <c r="A36" s="2"/>
      <c r="B36" s="4"/>
      <c r="C36" s="138"/>
      <c r="D36" s="68"/>
      <c r="E36" s="139"/>
      <c r="F36" s="44">
        <f>IF(IF(LEN(Practitioners[[#This Row],[Last Name]])&gt;0,COUNTIF(Links[Practitioner],Practitioners[[#This Row],[Display Name]]),"")&gt;0,0,1)</f>
        <v>0</v>
      </c>
      <c r="G36" s="23"/>
      <c r="H36" s="23"/>
      <c r="I36" s="23"/>
      <c r="J36" s="23"/>
      <c r="K36" s="23" t="str">
        <f>Practitioners[[#This Row],[First Name]]&amp;" "&amp;Practitioners[[#This Row],[MI]]&amp;". "&amp;Practitioners[[#This Row],[Last Name]]&amp;" "&amp;Practitioners[[#This Row],[Suffix]]</f>
        <v xml:space="preserve"> .  </v>
      </c>
      <c r="L36" s="22"/>
      <c r="M36" s="22"/>
      <c r="N36" s="31"/>
      <c r="O36" s="23"/>
      <c r="P36" s="23"/>
      <c r="Q36" s="22"/>
      <c r="R36" s="22"/>
      <c r="S36" s="23"/>
      <c r="T36" s="23"/>
      <c r="U36" s="23"/>
      <c r="V36" s="23"/>
      <c r="W36" s="23"/>
      <c r="X36" s="30"/>
      <c r="Y36" s="23"/>
      <c r="Z36" s="23"/>
      <c r="AA36" s="26"/>
      <c r="AB36" s="14" t="str">
        <f>IF(LEN(Practitioners[[#This Row],[Last Name]])&gt;0,IF(AC36=0,"✅","❎"),"")</f>
        <v/>
      </c>
      <c r="AC36"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37" spans="1:29">
      <c r="A37" s="2"/>
      <c r="B37" s="4"/>
      <c r="C37" s="138"/>
      <c r="D37" s="68"/>
      <c r="E37" s="139"/>
      <c r="F37" s="44">
        <f>IF(IF(LEN(Practitioners[[#This Row],[Last Name]])&gt;0,COUNTIF(Links[Practitioner],Practitioners[[#This Row],[Display Name]]),"")&gt;0,0,1)</f>
        <v>0</v>
      </c>
      <c r="G37" s="23"/>
      <c r="H37" s="23"/>
      <c r="I37" s="23"/>
      <c r="J37" s="23"/>
      <c r="K37" s="23" t="str">
        <f>Practitioners[[#This Row],[First Name]]&amp;" "&amp;Practitioners[[#This Row],[MI]]&amp;". "&amp;Practitioners[[#This Row],[Last Name]]&amp;" "&amp;Practitioners[[#This Row],[Suffix]]</f>
        <v xml:space="preserve"> .  </v>
      </c>
      <c r="L37" s="22"/>
      <c r="M37" s="22"/>
      <c r="N37" s="31"/>
      <c r="O37" s="23"/>
      <c r="P37" s="23"/>
      <c r="Q37" s="22"/>
      <c r="R37" s="22"/>
      <c r="S37" s="23"/>
      <c r="T37" s="23"/>
      <c r="U37" s="23"/>
      <c r="V37" s="23"/>
      <c r="W37" s="23"/>
      <c r="X37" s="30"/>
      <c r="Y37" s="23"/>
      <c r="Z37" s="23"/>
      <c r="AA37" s="26"/>
      <c r="AB37" s="14" t="str">
        <f>IF(LEN(Practitioners[[#This Row],[Last Name]])&gt;0,IF(AC37=0,"✅","❎"),"")</f>
        <v/>
      </c>
      <c r="AC37"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38" spans="1:29">
      <c r="A38" s="2"/>
      <c r="B38" s="4"/>
      <c r="C38" s="138"/>
      <c r="D38" s="68"/>
      <c r="E38" s="139"/>
      <c r="F38" s="44">
        <f>IF(IF(LEN(Practitioners[[#This Row],[Last Name]])&gt;0,COUNTIF(Links[Practitioner],Practitioners[[#This Row],[Display Name]]),"")&gt;0,0,1)</f>
        <v>0</v>
      </c>
      <c r="G38" s="23"/>
      <c r="H38" s="23"/>
      <c r="I38" s="23"/>
      <c r="J38" s="23"/>
      <c r="K38" s="23" t="str">
        <f>Practitioners[[#This Row],[First Name]]&amp;" "&amp;Practitioners[[#This Row],[MI]]&amp;". "&amp;Practitioners[[#This Row],[Last Name]]&amp;" "&amp;Practitioners[[#This Row],[Suffix]]</f>
        <v xml:space="preserve"> .  </v>
      </c>
      <c r="L38" s="22"/>
      <c r="M38" s="22"/>
      <c r="N38" s="31"/>
      <c r="O38" s="23"/>
      <c r="P38" s="23"/>
      <c r="Q38" s="22"/>
      <c r="R38" s="22"/>
      <c r="S38" s="23"/>
      <c r="T38" s="23"/>
      <c r="U38" s="23"/>
      <c r="V38" s="23"/>
      <c r="W38" s="23"/>
      <c r="X38" s="30"/>
      <c r="Y38" s="23"/>
      <c r="Z38" s="23"/>
      <c r="AA38" s="26"/>
      <c r="AB38" s="14" t="str">
        <f>IF(LEN(Practitioners[[#This Row],[Last Name]])&gt;0,IF(AC38=0,"✅","❎"),"")</f>
        <v/>
      </c>
      <c r="AC38"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39" spans="1:29">
      <c r="A39" s="2"/>
      <c r="B39" s="4"/>
      <c r="C39" s="138"/>
      <c r="D39" s="68"/>
      <c r="E39" s="139"/>
      <c r="F39" s="44">
        <f>IF(IF(LEN(Practitioners[[#This Row],[Last Name]])&gt;0,COUNTIF(Links[Practitioner],Practitioners[[#This Row],[Display Name]]),"")&gt;0,0,1)</f>
        <v>0</v>
      </c>
      <c r="G39" s="23"/>
      <c r="H39" s="23"/>
      <c r="I39" s="23"/>
      <c r="J39" s="23"/>
      <c r="K39" s="23" t="str">
        <f>Practitioners[[#This Row],[First Name]]&amp;" "&amp;Practitioners[[#This Row],[MI]]&amp;". "&amp;Practitioners[[#This Row],[Last Name]]&amp;" "&amp;Practitioners[[#This Row],[Suffix]]</f>
        <v xml:space="preserve"> .  </v>
      </c>
      <c r="L39" s="22"/>
      <c r="M39" s="22"/>
      <c r="N39" s="31"/>
      <c r="O39" s="23"/>
      <c r="P39" s="23"/>
      <c r="Q39" s="22"/>
      <c r="R39" s="22"/>
      <c r="S39" s="23"/>
      <c r="T39" s="23"/>
      <c r="U39" s="23"/>
      <c r="V39" s="23"/>
      <c r="W39" s="23"/>
      <c r="X39" s="30"/>
      <c r="Y39" s="23"/>
      <c r="Z39" s="23"/>
      <c r="AA39" s="26"/>
      <c r="AB39" s="14" t="str">
        <f>IF(LEN(Practitioners[[#This Row],[Last Name]])&gt;0,IF(AC39=0,"✅","❎"),"")</f>
        <v/>
      </c>
      <c r="AC39"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40" spans="1:29">
      <c r="A40" s="2"/>
      <c r="B40" s="4"/>
      <c r="C40" s="138"/>
      <c r="D40" s="68"/>
      <c r="E40" s="139"/>
      <c r="F40" s="44">
        <f>IF(IF(LEN(Practitioners[[#This Row],[Last Name]])&gt;0,COUNTIF(Links[Practitioner],Practitioners[[#This Row],[Display Name]]),"")&gt;0,0,1)</f>
        <v>0</v>
      </c>
      <c r="G40" s="23"/>
      <c r="H40" s="23"/>
      <c r="I40" s="23"/>
      <c r="J40" s="23"/>
      <c r="K40" s="23" t="str">
        <f>Practitioners[[#This Row],[First Name]]&amp;" "&amp;Practitioners[[#This Row],[MI]]&amp;". "&amp;Practitioners[[#This Row],[Last Name]]&amp;" "&amp;Practitioners[[#This Row],[Suffix]]</f>
        <v xml:space="preserve"> .  </v>
      </c>
      <c r="L40" s="22"/>
      <c r="M40" s="22"/>
      <c r="N40" s="31"/>
      <c r="O40" s="23"/>
      <c r="P40" s="23"/>
      <c r="Q40" s="22"/>
      <c r="R40" s="22"/>
      <c r="S40" s="23"/>
      <c r="T40" s="23"/>
      <c r="U40" s="23"/>
      <c r="V40" s="23"/>
      <c r="W40" s="23"/>
      <c r="X40" s="30"/>
      <c r="Y40" s="23"/>
      <c r="Z40" s="23"/>
      <c r="AA40" s="26"/>
      <c r="AB40" s="14" t="str">
        <f>IF(LEN(Practitioners[[#This Row],[Last Name]])&gt;0,IF(AC40=0,"✅","❎"),"")</f>
        <v/>
      </c>
      <c r="AC40"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41" spans="1:29">
      <c r="A41" s="2"/>
      <c r="B41" s="4"/>
      <c r="C41" s="138"/>
      <c r="D41" s="68"/>
      <c r="E41" s="139"/>
      <c r="F41" s="44">
        <f>IF(IF(LEN(Practitioners[[#This Row],[Last Name]])&gt;0,COUNTIF(Links[Practitioner],Practitioners[[#This Row],[Display Name]]),"")&gt;0,0,1)</f>
        <v>0</v>
      </c>
      <c r="G41" s="23"/>
      <c r="H41" s="23"/>
      <c r="I41" s="23"/>
      <c r="J41" s="23"/>
      <c r="K41" s="23" t="str">
        <f>Practitioners[[#This Row],[First Name]]&amp;" "&amp;Practitioners[[#This Row],[MI]]&amp;". "&amp;Practitioners[[#This Row],[Last Name]]&amp;" "&amp;Practitioners[[#This Row],[Suffix]]</f>
        <v xml:space="preserve"> .  </v>
      </c>
      <c r="L41" s="22"/>
      <c r="M41" s="22"/>
      <c r="N41" s="31"/>
      <c r="O41" s="23"/>
      <c r="P41" s="23"/>
      <c r="Q41" s="22"/>
      <c r="R41" s="22"/>
      <c r="S41" s="23"/>
      <c r="T41" s="23"/>
      <c r="U41" s="23"/>
      <c r="V41" s="23"/>
      <c r="W41" s="23"/>
      <c r="X41" s="30"/>
      <c r="Y41" s="23"/>
      <c r="Z41" s="23"/>
      <c r="AA41" s="26"/>
      <c r="AB41" s="14" t="str">
        <f>IF(LEN(Practitioners[[#This Row],[Last Name]])&gt;0,IF(AC41=0,"✅","❎"),"")</f>
        <v/>
      </c>
      <c r="AC41"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42" spans="1:29">
      <c r="A42" s="2"/>
      <c r="B42" s="4"/>
      <c r="C42" s="138"/>
      <c r="D42" s="68"/>
      <c r="E42" s="139"/>
      <c r="F42" s="44">
        <f>IF(IF(LEN(Practitioners[[#This Row],[Last Name]])&gt;0,COUNTIF(Links[Practitioner],Practitioners[[#This Row],[Display Name]]),"")&gt;0,0,1)</f>
        <v>0</v>
      </c>
      <c r="G42" s="23"/>
      <c r="H42" s="23"/>
      <c r="I42" s="23"/>
      <c r="J42" s="23"/>
      <c r="K42" s="23" t="str">
        <f>Practitioners[[#This Row],[First Name]]&amp;" "&amp;Practitioners[[#This Row],[MI]]&amp;". "&amp;Practitioners[[#This Row],[Last Name]]&amp;" "&amp;Practitioners[[#This Row],[Suffix]]</f>
        <v xml:space="preserve"> .  </v>
      </c>
      <c r="L42" s="22"/>
      <c r="M42" s="22"/>
      <c r="N42" s="31"/>
      <c r="O42" s="23"/>
      <c r="P42" s="23"/>
      <c r="Q42" s="22"/>
      <c r="R42" s="22"/>
      <c r="S42" s="23"/>
      <c r="T42" s="23"/>
      <c r="U42" s="23"/>
      <c r="V42" s="23"/>
      <c r="W42" s="23"/>
      <c r="X42" s="30"/>
      <c r="Y42" s="23"/>
      <c r="Z42" s="23"/>
      <c r="AA42" s="26"/>
      <c r="AB42" s="14" t="str">
        <f>IF(LEN(Practitioners[[#This Row],[Last Name]])&gt;0,IF(AC42=0,"✅","❎"),"")</f>
        <v/>
      </c>
      <c r="AC42"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43" spans="1:29">
      <c r="A43" s="2"/>
      <c r="B43" s="4"/>
      <c r="C43" s="138"/>
      <c r="D43" s="68"/>
      <c r="E43" s="139"/>
      <c r="F43" s="44">
        <f>IF(IF(LEN(Practitioners[[#This Row],[Last Name]])&gt;0,COUNTIF(Links[Practitioner],Practitioners[[#This Row],[Display Name]]),"")&gt;0,0,1)</f>
        <v>0</v>
      </c>
      <c r="G43" s="23"/>
      <c r="H43" s="23"/>
      <c r="I43" s="23"/>
      <c r="J43" s="23"/>
      <c r="K43" s="23" t="str">
        <f>Practitioners[[#This Row],[First Name]]&amp;" "&amp;Practitioners[[#This Row],[MI]]&amp;". "&amp;Practitioners[[#This Row],[Last Name]]&amp;" "&amp;Practitioners[[#This Row],[Suffix]]</f>
        <v xml:space="preserve"> .  </v>
      </c>
      <c r="L43" s="22"/>
      <c r="M43" s="22"/>
      <c r="N43" s="31"/>
      <c r="O43" s="23"/>
      <c r="P43" s="23"/>
      <c r="Q43" s="22"/>
      <c r="R43" s="22"/>
      <c r="S43" s="23"/>
      <c r="T43" s="23"/>
      <c r="U43" s="23"/>
      <c r="V43" s="23"/>
      <c r="W43" s="23"/>
      <c r="X43" s="30"/>
      <c r="Y43" s="23"/>
      <c r="Z43" s="23"/>
      <c r="AA43" s="26"/>
      <c r="AB43" s="14" t="str">
        <f>IF(LEN(Practitioners[[#This Row],[Last Name]])&gt;0,IF(AC43=0,"✅","❎"),"")</f>
        <v/>
      </c>
      <c r="AC43"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44" spans="1:29">
      <c r="A44" s="2"/>
      <c r="B44" s="4"/>
      <c r="C44" s="138"/>
      <c r="D44" s="68"/>
      <c r="E44" s="139"/>
      <c r="F44" s="44">
        <f>IF(IF(LEN(Practitioners[[#This Row],[Last Name]])&gt;0,COUNTIF(Links[Practitioner],Practitioners[[#This Row],[Display Name]]),"")&gt;0,0,1)</f>
        <v>0</v>
      </c>
      <c r="G44" s="23"/>
      <c r="H44" s="23"/>
      <c r="I44" s="23"/>
      <c r="J44" s="23"/>
      <c r="K44" s="23" t="str">
        <f>Practitioners[[#This Row],[First Name]]&amp;" "&amp;Practitioners[[#This Row],[MI]]&amp;". "&amp;Practitioners[[#This Row],[Last Name]]&amp;" "&amp;Practitioners[[#This Row],[Suffix]]</f>
        <v xml:space="preserve"> .  </v>
      </c>
      <c r="L44" s="22"/>
      <c r="M44" s="22"/>
      <c r="N44" s="31"/>
      <c r="O44" s="23"/>
      <c r="P44" s="23"/>
      <c r="Q44" s="22"/>
      <c r="R44" s="22"/>
      <c r="S44" s="23"/>
      <c r="T44" s="23"/>
      <c r="U44" s="23"/>
      <c r="V44" s="23"/>
      <c r="W44" s="23"/>
      <c r="X44" s="30"/>
      <c r="Y44" s="23"/>
      <c r="Z44" s="23"/>
      <c r="AA44" s="26"/>
      <c r="AB44" s="14" t="str">
        <f>IF(LEN(Practitioners[[#This Row],[Last Name]])&gt;0,IF(AC44=0,"✅","❎"),"")</f>
        <v/>
      </c>
      <c r="AC44"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45" spans="1:29">
      <c r="A45" s="2"/>
      <c r="B45" s="4"/>
      <c r="C45" s="138"/>
      <c r="D45" s="68"/>
      <c r="E45" s="139"/>
      <c r="F45" s="44">
        <f>IF(IF(LEN(Practitioners[[#This Row],[Last Name]])&gt;0,COUNTIF(Links[Practitioner],Practitioners[[#This Row],[Display Name]]),"")&gt;0,0,1)</f>
        <v>0</v>
      </c>
      <c r="G45" s="23"/>
      <c r="H45" s="23"/>
      <c r="I45" s="23"/>
      <c r="J45" s="23"/>
      <c r="K45" s="23" t="str">
        <f>Practitioners[[#This Row],[First Name]]&amp;" "&amp;Practitioners[[#This Row],[MI]]&amp;". "&amp;Practitioners[[#This Row],[Last Name]]&amp;" "&amp;Practitioners[[#This Row],[Suffix]]</f>
        <v xml:space="preserve"> .  </v>
      </c>
      <c r="L45" s="22"/>
      <c r="M45" s="22"/>
      <c r="N45" s="31"/>
      <c r="O45" s="23"/>
      <c r="P45" s="23"/>
      <c r="Q45" s="22"/>
      <c r="R45" s="22"/>
      <c r="S45" s="23"/>
      <c r="T45" s="23"/>
      <c r="U45" s="23"/>
      <c r="V45" s="23"/>
      <c r="W45" s="23"/>
      <c r="X45" s="30"/>
      <c r="Y45" s="23"/>
      <c r="Z45" s="23"/>
      <c r="AA45" s="26"/>
      <c r="AB45" s="14" t="str">
        <f>IF(LEN(Practitioners[[#This Row],[Last Name]])&gt;0,IF(AC45=0,"✅","❎"),"")</f>
        <v/>
      </c>
      <c r="AC45"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46" spans="1:29">
      <c r="A46" s="2"/>
      <c r="B46" s="4"/>
      <c r="C46" s="138"/>
      <c r="D46" s="68"/>
      <c r="E46" s="139"/>
      <c r="F46" s="44">
        <f>IF(IF(LEN(Practitioners[[#This Row],[Last Name]])&gt;0,COUNTIF(Links[Practitioner],Practitioners[[#This Row],[Display Name]]),"")&gt;0,0,1)</f>
        <v>0</v>
      </c>
      <c r="G46" s="23"/>
      <c r="H46" s="23"/>
      <c r="I46" s="23"/>
      <c r="J46" s="23"/>
      <c r="K46" s="23" t="str">
        <f>Practitioners[[#This Row],[First Name]]&amp;" "&amp;Practitioners[[#This Row],[MI]]&amp;". "&amp;Practitioners[[#This Row],[Last Name]]&amp;" "&amp;Practitioners[[#This Row],[Suffix]]</f>
        <v xml:space="preserve"> .  </v>
      </c>
      <c r="L46" s="22"/>
      <c r="M46" s="22"/>
      <c r="N46" s="31"/>
      <c r="O46" s="23"/>
      <c r="P46" s="23"/>
      <c r="Q46" s="22"/>
      <c r="R46" s="22"/>
      <c r="S46" s="23"/>
      <c r="T46" s="23"/>
      <c r="U46" s="23"/>
      <c r="V46" s="23"/>
      <c r="W46" s="23"/>
      <c r="X46" s="30"/>
      <c r="Y46" s="23"/>
      <c r="Z46" s="23"/>
      <c r="AA46" s="26"/>
      <c r="AB46" s="14" t="str">
        <f>IF(LEN(Practitioners[[#This Row],[Last Name]])&gt;0,IF(AC46=0,"✅","❎"),"")</f>
        <v/>
      </c>
      <c r="AC46"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47" spans="1:29">
      <c r="A47" s="2"/>
      <c r="B47" s="4"/>
      <c r="C47" s="138"/>
      <c r="D47" s="68"/>
      <c r="E47" s="139"/>
      <c r="F47" s="44">
        <f>IF(IF(LEN(Practitioners[[#This Row],[Last Name]])&gt;0,COUNTIF(Links[Practitioner],Practitioners[[#This Row],[Display Name]]),"")&gt;0,0,1)</f>
        <v>0</v>
      </c>
      <c r="G47" s="23"/>
      <c r="H47" s="23"/>
      <c r="I47" s="23"/>
      <c r="J47" s="23"/>
      <c r="K47" s="23" t="str">
        <f>Practitioners[[#This Row],[First Name]]&amp;" "&amp;Practitioners[[#This Row],[MI]]&amp;". "&amp;Practitioners[[#This Row],[Last Name]]&amp;" "&amp;Practitioners[[#This Row],[Suffix]]</f>
        <v xml:space="preserve"> .  </v>
      </c>
      <c r="L47" s="22"/>
      <c r="M47" s="22"/>
      <c r="N47" s="31"/>
      <c r="O47" s="23"/>
      <c r="P47" s="23"/>
      <c r="Q47" s="22"/>
      <c r="R47" s="22"/>
      <c r="S47" s="23"/>
      <c r="T47" s="23"/>
      <c r="U47" s="23"/>
      <c r="V47" s="23"/>
      <c r="W47" s="23"/>
      <c r="X47" s="30"/>
      <c r="Y47" s="23"/>
      <c r="Z47" s="23"/>
      <c r="AA47" s="26"/>
      <c r="AB47" s="14" t="str">
        <f>IF(LEN(Practitioners[[#This Row],[Last Name]])&gt;0,IF(AC47=0,"✅","❎"),"")</f>
        <v/>
      </c>
      <c r="AC47"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48" spans="1:29">
      <c r="A48" s="2"/>
      <c r="B48" s="4"/>
      <c r="C48" s="138"/>
      <c r="D48" s="68"/>
      <c r="E48" s="139"/>
      <c r="F48" s="44">
        <f>IF(IF(LEN(Practitioners[[#This Row],[Last Name]])&gt;0,COUNTIF(Links[Practitioner],Practitioners[[#This Row],[Display Name]]),"")&gt;0,0,1)</f>
        <v>0</v>
      </c>
      <c r="G48" s="23"/>
      <c r="H48" s="23"/>
      <c r="I48" s="23"/>
      <c r="J48" s="23"/>
      <c r="K48" s="23" t="str">
        <f>Practitioners[[#This Row],[First Name]]&amp;" "&amp;Practitioners[[#This Row],[MI]]&amp;". "&amp;Practitioners[[#This Row],[Last Name]]&amp;" "&amp;Practitioners[[#This Row],[Suffix]]</f>
        <v xml:space="preserve"> .  </v>
      </c>
      <c r="L48" s="22"/>
      <c r="M48" s="22"/>
      <c r="N48" s="31"/>
      <c r="O48" s="23"/>
      <c r="P48" s="23"/>
      <c r="Q48" s="22"/>
      <c r="R48" s="22"/>
      <c r="S48" s="23"/>
      <c r="T48" s="23"/>
      <c r="U48" s="23"/>
      <c r="V48" s="23"/>
      <c r="W48" s="23"/>
      <c r="X48" s="30"/>
      <c r="Y48" s="23"/>
      <c r="Z48" s="23"/>
      <c r="AA48" s="26"/>
      <c r="AB48" s="14" t="str">
        <f>IF(LEN(Practitioners[[#This Row],[Last Name]])&gt;0,IF(AC48=0,"✅","❎"),"")</f>
        <v/>
      </c>
      <c r="AC48"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49" spans="1:29">
      <c r="A49" s="2"/>
      <c r="B49" s="4"/>
      <c r="C49" s="138"/>
      <c r="D49" s="68"/>
      <c r="E49" s="139"/>
      <c r="F49" s="44">
        <f>IF(IF(LEN(Practitioners[[#This Row],[Last Name]])&gt;0,COUNTIF(Links[Practitioner],Practitioners[[#This Row],[Display Name]]),"")&gt;0,0,1)</f>
        <v>0</v>
      </c>
      <c r="G49" s="23"/>
      <c r="H49" s="23"/>
      <c r="I49" s="23"/>
      <c r="J49" s="23"/>
      <c r="K49" s="23" t="str">
        <f>Practitioners[[#This Row],[First Name]]&amp;" "&amp;Practitioners[[#This Row],[MI]]&amp;". "&amp;Practitioners[[#This Row],[Last Name]]&amp;" "&amp;Practitioners[[#This Row],[Suffix]]</f>
        <v xml:space="preserve"> .  </v>
      </c>
      <c r="L49" s="22"/>
      <c r="M49" s="22"/>
      <c r="N49" s="31"/>
      <c r="O49" s="23"/>
      <c r="P49" s="23"/>
      <c r="Q49" s="22"/>
      <c r="R49" s="22"/>
      <c r="S49" s="23"/>
      <c r="T49" s="23"/>
      <c r="U49" s="23"/>
      <c r="V49" s="23"/>
      <c r="W49" s="23"/>
      <c r="X49" s="30"/>
      <c r="Y49" s="23"/>
      <c r="Z49" s="23"/>
      <c r="AA49" s="26"/>
      <c r="AB49" s="14" t="str">
        <f>IF(LEN(Practitioners[[#This Row],[Last Name]])&gt;0,IF(AC49=0,"✅","❎"),"")</f>
        <v/>
      </c>
      <c r="AC49"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50" spans="1:29">
      <c r="A50" s="2"/>
      <c r="B50" s="4"/>
      <c r="C50" s="138"/>
      <c r="D50" s="68"/>
      <c r="E50" s="139"/>
      <c r="F50" s="44">
        <f>IF(IF(LEN(Practitioners[[#This Row],[Last Name]])&gt;0,COUNTIF(Links[Practitioner],Practitioners[[#This Row],[Display Name]]),"")&gt;0,0,1)</f>
        <v>0</v>
      </c>
      <c r="G50" s="23"/>
      <c r="H50" s="23"/>
      <c r="I50" s="23"/>
      <c r="J50" s="23"/>
      <c r="K50" s="23" t="str">
        <f>Practitioners[[#This Row],[First Name]]&amp;" "&amp;Practitioners[[#This Row],[MI]]&amp;". "&amp;Practitioners[[#This Row],[Last Name]]&amp;" "&amp;Practitioners[[#This Row],[Suffix]]</f>
        <v xml:space="preserve"> .  </v>
      </c>
      <c r="L50" s="22"/>
      <c r="M50" s="22"/>
      <c r="N50" s="31"/>
      <c r="O50" s="23"/>
      <c r="P50" s="23"/>
      <c r="Q50" s="22"/>
      <c r="R50" s="22"/>
      <c r="S50" s="23"/>
      <c r="T50" s="23"/>
      <c r="U50" s="23"/>
      <c r="V50" s="23"/>
      <c r="W50" s="23"/>
      <c r="X50" s="30"/>
      <c r="Y50" s="23"/>
      <c r="Z50" s="23"/>
      <c r="AA50" s="26"/>
      <c r="AB50" s="14" t="str">
        <f>IF(LEN(Practitioners[[#This Row],[Last Name]])&gt;0,IF(AC50=0,"✅","❎"),"")</f>
        <v/>
      </c>
      <c r="AC50"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51" spans="1:29">
      <c r="A51" s="2"/>
      <c r="B51" s="4"/>
      <c r="C51" s="138"/>
      <c r="D51" s="68"/>
      <c r="E51" s="139"/>
      <c r="F51" s="44">
        <f>IF(IF(LEN(Practitioners[[#This Row],[Last Name]])&gt;0,COUNTIF(Links[Practitioner],Practitioners[[#This Row],[Display Name]]),"")&gt;0,0,1)</f>
        <v>0</v>
      </c>
      <c r="G51" s="23"/>
      <c r="H51" s="23"/>
      <c r="I51" s="23"/>
      <c r="J51" s="23"/>
      <c r="K51" s="23" t="str">
        <f>Practitioners[[#This Row],[First Name]]&amp;" "&amp;Practitioners[[#This Row],[MI]]&amp;". "&amp;Practitioners[[#This Row],[Last Name]]&amp;" "&amp;Practitioners[[#This Row],[Suffix]]</f>
        <v xml:space="preserve"> .  </v>
      </c>
      <c r="L51" s="22"/>
      <c r="M51" s="22"/>
      <c r="N51" s="31"/>
      <c r="O51" s="23"/>
      <c r="P51" s="23"/>
      <c r="Q51" s="22"/>
      <c r="R51" s="22"/>
      <c r="S51" s="23"/>
      <c r="T51" s="23"/>
      <c r="U51" s="23"/>
      <c r="V51" s="23"/>
      <c r="W51" s="23"/>
      <c r="X51" s="30"/>
      <c r="Y51" s="23"/>
      <c r="Z51" s="23"/>
      <c r="AA51" s="26"/>
      <c r="AB51" s="14" t="str">
        <f>IF(LEN(Practitioners[[#This Row],[Last Name]])&gt;0,IF(AC51=0,"✅","❎"),"")</f>
        <v/>
      </c>
      <c r="AC51"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52" spans="1:29">
      <c r="A52" s="2"/>
      <c r="B52" s="4"/>
      <c r="C52" s="138"/>
      <c r="D52" s="68"/>
      <c r="E52" s="139"/>
      <c r="F52" s="44">
        <f>IF(IF(LEN(Practitioners[[#This Row],[Last Name]])&gt;0,COUNTIF(Links[Practitioner],Practitioners[[#This Row],[Display Name]]),"")&gt;0,0,1)</f>
        <v>0</v>
      </c>
      <c r="G52" s="23"/>
      <c r="H52" s="23"/>
      <c r="I52" s="23"/>
      <c r="J52" s="23"/>
      <c r="K52" s="23" t="str">
        <f>Practitioners[[#This Row],[First Name]]&amp;" "&amp;Practitioners[[#This Row],[MI]]&amp;". "&amp;Practitioners[[#This Row],[Last Name]]&amp;" "&amp;Practitioners[[#This Row],[Suffix]]</f>
        <v xml:space="preserve"> .  </v>
      </c>
      <c r="L52" s="22"/>
      <c r="M52" s="22"/>
      <c r="N52" s="31"/>
      <c r="O52" s="23"/>
      <c r="P52" s="23"/>
      <c r="Q52" s="22"/>
      <c r="R52" s="22"/>
      <c r="S52" s="23"/>
      <c r="T52" s="23"/>
      <c r="U52" s="23"/>
      <c r="V52" s="23"/>
      <c r="W52" s="23"/>
      <c r="X52" s="30"/>
      <c r="Y52" s="23"/>
      <c r="Z52" s="23"/>
      <c r="AA52" s="26"/>
      <c r="AB52" s="14" t="str">
        <f>IF(LEN(Practitioners[[#This Row],[Last Name]])&gt;0,IF(AC52=0,"✅","❎"),"")</f>
        <v/>
      </c>
      <c r="AC52"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53" spans="1:29">
      <c r="A53" s="2"/>
      <c r="B53" s="4"/>
      <c r="C53" s="138"/>
      <c r="D53" s="68"/>
      <c r="E53" s="139"/>
      <c r="F53" s="44">
        <f>IF(IF(LEN(Practitioners[[#This Row],[Last Name]])&gt;0,COUNTIF(Links[Practitioner],Practitioners[[#This Row],[Display Name]]),"")&gt;0,0,1)</f>
        <v>0</v>
      </c>
      <c r="G53" s="23"/>
      <c r="H53" s="23"/>
      <c r="I53" s="23"/>
      <c r="J53" s="23"/>
      <c r="K53" s="23" t="str">
        <f>Practitioners[[#This Row],[First Name]]&amp;" "&amp;Practitioners[[#This Row],[MI]]&amp;". "&amp;Practitioners[[#This Row],[Last Name]]&amp;" "&amp;Practitioners[[#This Row],[Suffix]]</f>
        <v xml:space="preserve"> .  </v>
      </c>
      <c r="L53" s="22"/>
      <c r="M53" s="22"/>
      <c r="N53" s="31"/>
      <c r="O53" s="23"/>
      <c r="P53" s="23"/>
      <c r="Q53" s="22"/>
      <c r="R53" s="22"/>
      <c r="S53" s="23"/>
      <c r="T53" s="23"/>
      <c r="U53" s="23"/>
      <c r="V53" s="23"/>
      <c r="W53" s="23"/>
      <c r="X53" s="30"/>
      <c r="Y53" s="23"/>
      <c r="Z53" s="23"/>
      <c r="AA53" s="26"/>
      <c r="AB53" s="14" t="str">
        <f>IF(LEN(Practitioners[[#This Row],[Last Name]])&gt;0,IF(AC53=0,"✅","❎"),"")</f>
        <v/>
      </c>
      <c r="AC53" s="13">
        <f>IF(LEN(Practitioners[[#This Row],[Last Name]])&gt;0,IF(IF(LEN(Practitioners[[#This Row],[First Name]])&gt;0,0,1)+IF(LEN(Practitioners[[#This Row],[NPI]])&gt;0,0,1)+IF(LEN(Practitioners[[#This Row],[DOB]])&gt;0,0,1)+IF(LEN(Practitioners[[#This Row],[Gender]])&gt;0,0,1)+IF(LEN(Practitioners[[#This Row],[Specialty - Primary]])&gt;0,0,1)+IF(LEN(Practitioners[[#This Row],[Hospital Based]])&gt;0,0,1)+IF(LEN(Practitioners[[#This Row],[Locum Type]])&gt;0,0,1)+IF(LEN(Practitioners[[#This Row],[Employment Start Date]])&gt;0,0,1)+IF(LEN(Practitioners[[#This Row],[Telehealth]])&gt;0,0,1)+IF(LEN(Practitioners[[#This Row],[Accepting New Patients]])&gt;0,0,1)+IF(LEN(Practitioners[[#This Row],[List in Directory]])&gt;0,0,1)=0,0,1),0)</f>
        <v>0</v>
      </c>
    </row>
    <row r="54" spans="1:29" ht="15.75" thickBot="1">
      <c r="A54" s="2"/>
      <c r="B54" s="4"/>
      <c r="C54" s="140"/>
      <c r="D54" s="141"/>
      <c r="E54" s="142"/>
      <c r="F54" s="44"/>
      <c r="G54" s="21" t="s">
        <v>65</v>
      </c>
      <c r="H54" s="21" t="s">
        <v>65</v>
      </c>
      <c r="I54" s="21"/>
      <c r="J54" s="21"/>
      <c r="K54" s="21"/>
      <c r="L54" s="21" t="s">
        <v>65</v>
      </c>
      <c r="M54" s="21"/>
      <c r="N54" s="21" t="s">
        <v>65</v>
      </c>
      <c r="O54" s="21" t="s">
        <v>65</v>
      </c>
      <c r="P54" s="21"/>
      <c r="Q54" s="21"/>
      <c r="R54" s="21"/>
      <c r="S54" s="21" t="s">
        <v>65</v>
      </c>
      <c r="T54" s="21"/>
      <c r="U54" s="21" t="s">
        <v>65</v>
      </c>
      <c r="V54" s="21" t="s">
        <v>65</v>
      </c>
      <c r="W54" s="21"/>
      <c r="X54" s="21" t="s">
        <v>65</v>
      </c>
      <c r="Y54" s="21" t="s">
        <v>65</v>
      </c>
      <c r="Z54" s="21" t="s">
        <v>65</v>
      </c>
      <c r="AA54" s="21" t="s">
        <v>65</v>
      </c>
      <c r="AB54" s="4"/>
      <c r="AC54" s="2"/>
    </row>
    <row r="55" spans="1:29">
      <c r="A55" s="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2"/>
    </row>
    <row r="56" spans="1:29">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sheetData>
  <sheetProtection algorithmName="SHA-512" hashValue="IGYUq0IznqP3XGujWAOkGOIXaX4Z6QSHRNZu7t27JW40yGoxsBEE1YGbjy0CPyoFXdNuq1C15h4kcvamJvuuAA==" saltValue="ng59moUAbjoteUjRa7zpww==" spinCount="100000" sheet="1" objects="1" scenarios="1" selectLockedCells="1"/>
  <mergeCells count="6">
    <mergeCell ref="C15:E54"/>
    <mergeCell ref="F2:N3"/>
    <mergeCell ref="AA2:AB3"/>
    <mergeCell ref="B7:F8"/>
    <mergeCell ref="G7:AB8"/>
    <mergeCell ref="C13:E13"/>
  </mergeCells>
  <conditionalFormatting sqref="B7:F8">
    <cfRule type="expression" dxfId="17" priority="1">
      <formula>A7 = 0</formula>
    </cfRule>
    <cfRule type="expression" dxfId="16" priority="2">
      <formula>A7 &gt; 0</formula>
    </cfRule>
  </conditionalFormatting>
  <conditionalFormatting sqref="AB12:AB55">
    <cfRule type="cellIs" dxfId="15" priority="3" operator="equal">
      <formula>"✅"</formula>
    </cfRule>
    <cfRule type="cellIs" dxfId="14" priority="4" operator="equal">
      <formula>"❎"</formula>
    </cfRule>
  </conditionalFormatting>
  <dataValidations count="7">
    <dataValidation type="list" allowBlank="1" showInputMessage="1" showErrorMessage="1" sqref="W52:X53 Q52:R53" xr:uid="{BB33DC21-139C-40D5-9652-860D51CE5E16}">
      <formula1>ClaimTypes</formula1>
    </dataValidation>
    <dataValidation type="list" allowBlank="1" showInputMessage="1" showErrorMessage="1" sqref="P14:P53" xr:uid="{AA9DC379-F657-4815-946C-A187C93598D9}">
      <formula1>States</formula1>
    </dataValidation>
    <dataValidation type="list" allowBlank="1" showInputMessage="1" showErrorMessage="1" sqref="Y14:AA53 U14:U53" xr:uid="{982AD05F-4C6B-41D5-95C3-6D7B7FDA05E0}">
      <formula1>Boolean</formula1>
    </dataValidation>
    <dataValidation type="list" allowBlank="1" showInputMessage="1" showErrorMessage="1" sqref="O14:O53" xr:uid="{69D91884-5BCA-4237-9666-F0986F736C01}">
      <formula1>Genders</formula1>
    </dataValidation>
    <dataValidation type="list" allowBlank="1" showInputMessage="1" showErrorMessage="1" sqref="V14:V53" xr:uid="{FB314C7F-5E0E-481E-8CCC-C00229DCEE79}">
      <formula1>Locums</formula1>
    </dataValidation>
    <dataValidation type="list" allowBlank="1" showInputMessage="1" showErrorMessage="1" sqref="S14:T53" xr:uid="{E5E2BC0D-0A2D-4F23-842D-93E767A804B6}">
      <formula1>SpecialtyList</formula1>
    </dataValidation>
    <dataValidation type="textLength" operator="equal" allowBlank="1" showInputMessage="1" showErrorMessage="1" sqref="L14:L53" xr:uid="{B7825C3B-6E1D-4D69-9CC9-16E5EACB0028}">
      <formula1>10</formula1>
    </dataValidation>
  </dataValidations>
  <hyperlinks>
    <hyperlink ref="AA2:AB3" location="'🏠'!A1" display="🏠" xr:uid="{083194F4-9171-4902-8AB7-C4E4694279FF}"/>
  </hyperlinks>
  <printOptions horizontalCentered="1" verticalCentered="1"/>
  <pageMargins left="0.15" right="0.15" top="0.25" bottom="0.25" header="0.15" footer="0.15"/>
  <pageSetup scale="37"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143EA-BD89-41B1-8E23-D87C541E2B3A}">
  <sheetPr>
    <tabColor rgb="FFED8800"/>
    <pageSetUpPr fitToPage="1"/>
  </sheetPr>
  <dimension ref="A1:L90"/>
  <sheetViews>
    <sheetView zoomScaleNormal="100" workbookViewId="0">
      <selection activeCell="G14" sqref="G14"/>
    </sheetView>
  </sheetViews>
  <sheetFormatPr defaultRowHeight="15"/>
  <cols>
    <col min="1" max="2" width="2.85546875" customWidth="1"/>
    <col min="5" max="6" width="2.85546875" customWidth="1"/>
    <col min="7" max="8" width="28.5703125" customWidth="1"/>
    <col min="9" max="9" width="13.5703125" bestFit="1" customWidth="1"/>
    <col min="10" max="10" width="13" customWidth="1"/>
    <col min="11" max="11" width="4" bestFit="1" customWidth="1"/>
    <col min="12" max="12" width="2" bestFit="1" customWidth="1"/>
    <col min="13" max="13" width="2.85546875" customWidth="1"/>
  </cols>
  <sheetData>
    <row r="1" spans="1:12">
      <c r="A1" s="2"/>
      <c r="B1" s="2"/>
      <c r="C1" s="2"/>
      <c r="D1" s="2"/>
      <c r="E1" s="2"/>
      <c r="F1" s="2"/>
      <c r="G1" s="2"/>
      <c r="H1" s="2"/>
      <c r="I1" s="2"/>
      <c r="J1" s="2"/>
      <c r="K1" s="2"/>
      <c r="L1" s="2"/>
    </row>
    <row r="2" spans="1:12" ht="15" customHeight="1">
      <c r="A2" s="2"/>
      <c r="B2" s="1"/>
      <c r="C2" s="1"/>
      <c r="D2" s="1"/>
      <c r="E2" s="2"/>
      <c r="F2" s="143" t="s">
        <v>0</v>
      </c>
      <c r="G2" s="143"/>
      <c r="H2" s="143"/>
      <c r="I2" s="58"/>
      <c r="J2" s="113" t="s">
        <v>56</v>
      </c>
      <c r="K2" s="113"/>
      <c r="L2" s="2"/>
    </row>
    <row r="3" spans="1:12" ht="15.75" customHeight="1">
      <c r="A3" s="2"/>
      <c r="B3" s="1"/>
      <c r="C3" s="1"/>
      <c r="D3" s="1"/>
      <c r="E3" s="2"/>
      <c r="F3" s="143"/>
      <c r="G3" s="143"/>
      <c r="H3" s="143"/>
      <c r="I3" s="58"/>
      <c r="J3" s="113"/>
      <c r="K3" s="113"/>
      <c r="L3" s="2"/>
    </row>
    <row r="4" spans="1:12" ht="15" customHeight="1">
      <c r="A4" s="2"/>
      <c r="B4" s="2"/>
      <c r="C4" s="2"/>
      <c r="D4" s="2"/>
      <c r="E4" s="2"/>
      <c r="F4" s="2"/>
      <c r="G4" s="3"/>
      <c r="H4" s="3"/>
      <c r="I4" s="3"/>
      <c r="J4" s="3"/>
      <c r="K4" s="2"/>
      <c r="L4" s="2"/>
    </row>
    <row r="5" spans="1:12" ht="7.5" customHeight="1">
      <c r="A5" s="53"/>
      <c r="B5" s="53"/>
      <c r="C5" s="53"/>
      <c r="D5" s="53"/>
      <c r="E5" s="53"/>
      <c r="F5" s="53"/>
      <c r="G5" s="53"/>
      <c r="H5" s="53"/>
      <c r="I5" s="53"/>
      <c r="J5" s="53"/>
      <c r="K5" s="53"/>
      <c r="L5" s="53"/>
    </row>
    <row r="6" spans="1:12" ht="15" customHeight="1">
      <c r="A6" s="2"/>
      <c r="B6" s="2"/>
      <c r="C6" s="2"/>
      <c r="D6" s="2"/>
      <c r="E6" s="2"/>
      <c r="F6" s="2"/>
      <c r="G6" s="2"/>
      <c r="H6" s="2"/>
      <c r="I6" s="2"/>
      <c r="J6" s="2"/>
      <c r="K6" s="2"/>
      <c r="L6" s="2"/>
    </row>
    <row r="7" spans="1:12" ht="15" customHeight="1">
      <c r="A7" s="13">
        <f>IF(SUM('🩺'!F14:F53)=0,SUM(L12:L89),1)</f>
        <v>1</v>
      </c>
      <c r="B7" s="114" t="s">
        <v>15</v>
      </c>
      <c r="C7" s="114"/>
      <c r="D7" s="114"/>
      <c r="E7" s="114"/>
      <c r="F7" s="115"/>
      <c r="G7" s="119" t="s">
        <v>88</v>
      </c>
      <c r="H7" s="120"/>
      <c r="I7" s="120"/>
      <c r="J7" s="120"/>
      <c r="K7" s="120"/>
      <c r="L7" s="2"/>
    </row>
    <row r="8" spans="1:12" ht="15" customHeight="1">
      <c r="A8" s="2"/>
      <c r="B8" s="114"/>
      <c r="C8" s="114"/>
      <c r="D8" s="114"/>
      <c r="E8" s="114"/>
      <c r="F8" s="115"/>
      <c r="G8" s="119"/>
      <c r="H8" s="120"/>
      <c r="I8" s="120"/>
      <c r="J8" s="120"/>
      <c r="K8" s="120"/>
      <c r="L8" s="2"/>
    </row>
    <row r="9" spans="1:12">
      <c r="A9" s="2"/>
      <c r="B9" s="2"/>
      <c r="C9" s="2"/>
      <c r="D9" s="2"/>
      <c r="E9" s="2"/>
      <c r="F9" s="2"/>
      <c r="G9" s="2"/>
      <c r="H9" s="2"/>
      <c r="I9" s="2"/>
      <c r="J9" s="2"/>
      <c r="K9" s="2"/>
      <c r="L9" s="2"/>
    </row>
    <row r="10" spans="1:12" ht="7.5" customHeight="1">
      <c r="A10" s="53"/>
      <c r="B10" s="150"/>
      <c r="C10" s="150"/>
      <c r="D10" s="150"/>
      <c r="E10" s="150"/>
      <c r="F10" s="150"/>
      <c r="G10" s="150"/>
      <c r="H10" s="150"/>
      <c r="I10" s="150"/>
      <c r="J10" s="150"/>
      <c r="K10" s="150"/>
      <c r="L10" s="53"/>
    </row>
    <row r="11" spans="1:12">
      <c r="A11" s="2"/>
      <c r="B11" s="2"/>
      <c r="C11" s="2"/>
      <c r="D11" s="2"/>
      <c r="E11" s="2"/>
      <c r="F11" s="2"/>
      <c r="G11" s="2"/>
      <c r="H11" s="2"/>
      <c r="I11" s="2"/>
      <c r="J11" s="2"/>
      <c r="K11" s="2"/>
      <c r="L11" s="2"/>
    </row>
    <row r="12" spans="1:12" ht="15.75" thickBot="1">
      <c r="A12" s="2"/>
      <c r="B12" s="4"/>
      <c r="C12" s="4"/>
      <c r="D12" s="4"/>
      <c r="E12" s="4"/>
      <c r="F12" s="4"/>
      <c r="G12" s="4"/>
      <c r="H12" s="4"/>
      <c r="I12" s="4"/>
      <c r="J12" s="4"/>
      <c r="K12" s="4"/>
      <c r="L12" s="2"/>
    </row>
    <row r="13" spans="1:12" s="9" customFormat="1" ht="30" customHeight="1" thickBot="1">
      <c r="A13" s="27"/>
      <c r="B13" s="28"/>
      <c r="C13" s="147" t="s">
        <v>58</v>
      </c>
      <c r="D13" s="148"/>
      <c r="E13" s="149"/>
      <c r="F13" s="28"/>
      <c r="G13" s="29" t="s">
        <v>89</v>
      </c>
      <c r="H13" s="29" t="s">
        <v>90</v>
      </c>
      <c r="I13" s="29" t="s">
        <v>91</v>
      </c>
      <c r="J13" s="29" t="s">
        <v>92</v>
      </c>
      <c r="K13" s="28"/>
      <c r="L13" s="27"/>
    </row>
    <row r="14" spans="1:12" ht="15.75" customHeight="1" thickBot="1">
      <c r="A14" s="2"/>
      <c r="B14" s="4"/>
      <c r="C14" s="4"/>
      <c r="D14" s="4"/>
      <c r="E14" s="4"/>
      <c r="F14" s="4"/>
      <c r="G14" s="23"/>
      <c r="H14" s="23"/>
      <c r="I14" s="30"/>
      <c r="J14" s="26"/>
      <c r="K14" s="14" t="str">
        <f>IF(LEN(Links[[#This Row],[Practitioner]])&gt;0,IF(L14=0,"✅","❎"),"")</f>
        <v/>
      </c>
      <c r="L14" s="13">
        <f>IF(LEN(Links[[#This Row],[Practitioner]])&gt;0,IF(IF(LEN(Links[[#This Row],[Location]])&gt;0,0,1)+IF(LEN(Links[[#This Row],[Effective Date]])&gt;0,0,1)+IF(LEN(Links[[#This Row],[Primary Location]])&gt;0,0,1)=0,0,1),0)</f>
        <v>0</v>
      </c>
    </row>
    <row r="15" spans="1:12" ht="15.75" customHeight="1">
      <c r="A15" s="2"/>
      <c r="B15" s="4"/>
      <c r="C15" s="135" t="s">
        <v>93</v>
      </c>
      <c r="D15" s="136"/>
      <c r="E15" s="137"/>
      <c r="F15" s="4"/>
      <c r="G15" s="23"/>
      <c r="H15" s="23"/>
      <c r="I15" s="30"/>
      <c r="J15" s="25"/>
      <c r="K15" s="14" t="str">
        <f>IF(LEN(Links[[#This Row],[Practitioner]])&gt;0,IF(L15=0,"✅","❎"),"")</f>
        <v/>
      </c>
      <c r="L15" s="13">
        <f>IF(LEN(Links[[#This Row],[Practitioner]])&gt;0,IF(IF(LEN(Links[[#This Row],[Location]])&gt;0,0,1)+IF(LEN(Links[[#This Row],[Effective Date]])&gt;0,0,1)+IF(LEN(Links[[#This Row],[Primary Location]])&gt;0,0,1)=0,0,1),0)</f>
        <v>0</v>
      </c>
    </row>
    <row r="16" spans="1:12" ht="15.75" customHeight="1">
      <c r="A16" s="2"/>
      <c r="B16" s="4"/>
      <c r="C16" s="138"/>
      <c r="D16" s="68"/>
      <c r="E16" s="139"/>
      <c r="F16" s="4"/>
      <c r="G16" s="23"/>
      <c r="H16" s="23"/>
      <c r="I16" s="30"/>
      <c r="J16" s="25"/>
      <c r="K16" s="14" t="str">
        <f>IF(LEN(Links[[#This Row],[Practitioner]])&gt;0,IF(L16=0,"✅","❎"),"")</f>
        <v/>
      </c>
      <c r="L16" s="13">
        <f>IF(LEN(Links[[#This Row],[Practitioner]])&gt;0,IF(IF(LEN(Links[[#This Row],[Location]])&gt;0,0,1)+IF(LEN(Links[[#This Row],[Effective Date]])&gt;0,0,1)+IF(LEN(Links[[#This Row],[Primary Location]])&gt;0,0,1)=0,0,1),0)</f>
        <v>0</v>
      </c>
    </row>
    <row r="17" spans="1:12">
      <c r="A17" s="2"/>
      <c r="B17" s="4"/>
      <c r="C17" s="138"/>
      <c r="D17" s="68"/>
      <c r="E17" s="139"/>
      <c r="F17" s="4"/>
      <c r="G17" s="23"/>
      <c r="H17" s="23"/>
      <c r="I17" s="30"/>
      <c r="J17" s="25"/>
      <c r="K17" s="14" t="str">
        <f>IF(LEN(Links[[#This Row],[Practitioner]])&gt;0,IF(L17=0,"✅","❎"),"")</f>
        <v/>
      </c>
      <c r="L17" s="13">
        <f>IF(LEN(Links[[#This Row],[Practitioner]])&gt;0,IF(IF(LEN(Links[[#This Row],[Location]])&gt;0,0,1)+IF(LEN(Links[[#This Row],[Effective Date]])&gt;0,0,1)+IF(LEN(Links[[#This Row],[Primary Location]])&gt;0,0,1)=0,0,1),0)</f>
        <v>0</v>
      </c>
    </row>
    <row r="18" spans="1:12" ht="15.75" customHeight="1">
      <c r="A18" s="2"/>
      <c r="B18" s="4"/>
      <c r="C18" s="138"/>
      <c r="D18" s="68"/>
      <c r="E18" s="139"/>
      <c r="F18" s="4"/>
      <c r="G18" s="23"/>
      <c r="H18" s="23"/>
      <c r="I18" s="30"/>
      <c r="J18" s="25"/>
      <c r="K18" s="14" t="str">
        <f>IF(LEN(Links[[#This Row],[Practitioner]])&gt;0,IF(L18=0,"✅","❎"),"")</f>
        <v/>
      </c>
      <c r="L18" s="13">
        <f>IF(LEN(Links[[#This Row],[Practitioner]])&gt;0,IF(IF(LEN(Links[[#This Row],[Location]])&gt;0,0,1)+IF(LEN(Links[[#This Row],[Effective Date]])&gt;0,0,1)+IF(LEN(Links[[#This Row],[Primary Location]])&gt;0,0,1)=0,0,1),0)</f>
        <v>0</v>
      </c>
    </row>
    <row r="19" spans="1:12" ht="15.75" customHeight="1">
      <c r="A19" s="2"/>
      <c r="B19" s="4"/>
      <c r="C19" s="138"/>
      <c r="D19" s="68"/>
      <c r="E19" s="139"/>
      <c r="F19" s="4"/>
      <c r="G19" s="23"/>
      <c r="H19" s="23"/>
      <c r="I19" s="30"/>
      <c r="J19" s="26"/>
      <c r="K19" s="14" t="str">
        <f>IF(LEN(Links[[#This Row],[Practitioner]])&gt;0,IF(L19=0,"✅","❎"),"")</f>
        <v/>
      </c>
      <c r="L19" s="13">
        <f>IF(LEN(Links[[#This Row],[Practitioner]])&gt;0,IF(IF(LEN(Links[[#This Row],[Location]])&gt;0,0,1)+IF(LEN(Links[[#This Row],[Effective Date]])&gt;0,0,1)+IF(LEN(Links[[#This Row],[Primary Location]])&gt;0,0,1)=0,0,1),0)</f>
        <v>0</v>
      </c>
    </row>
    <row r="20" spans="1:12">
      <c r="A20" s="2"/>
      <c r="B20" s="4"/>
      <c r="C20" s="138"/>
      <c r="D20" s="68"/>
      <c r="E20" s="139"/>
      <c r="F20" s="4"/>
      <c r="G20" s="23"/>
      <c r="H20" s="23"/>
      <c r="I20" s="30"/>
      <c r="J20" s="26"/>
      <c r="K20" s="14" t="str">
        <f>IF(LEN(Links[[#This Row],[Practitioner]])&gt;0,IF(L20=0,"✅","❎"),"")</f>
        <v/>
      </c>
      <c r="L20" s="13">
        <f>IF(LEN(Links[[#This Row],[Practitioner]])&gt;0,IF(IF(LEN(Links[[#This Row],[Location]])&gt;0,0,1)+IF(LEN(Links[[#This Row],[Effective Date]])&gt;0,0,1)+IF(LEN(Links[[#This Row],[Primary Location]])&gt;0,0,1)=0,0,1),0)</f>
        <v>0</v>
      </c>
    </row>
    <row r="21" spans="1:12" ht="15.75" customHeight="1">
      <c r="A21" s="2"/>
      <c r="B21" s="4"/>
      <c r="C21" s="138"/>
      <c r="D21" s="68"/>
      <c r="E21" s="139"/>
      <c r="F21" s="4"/>
      <c r="G21" s="23"/>
      <c r="H21" s="23"/>
      <c r="I21" s="30"/>
      <c r="J21" s="26"/>
      <c r="K21" s="14" t="str">
        <f>IF(LEN(Links[[#This Row],[Practitioner]])&gt;0,IF(L21=0,"✅","❎"),"")</f>
        <v/>
      </c>
      <c r="L21" s="13">
        <f>IF(LEN(Links[[#This Row],[Practitioner]])&gt;0,IF(IF(LEN(Links[[#This Row],[Location]])&gt;0,0,1)+IF(LEN(Links[[#This Row],[Effective Date]])&gt;0,0,1)+IF(LEN(Links[[#This Row],[Primary Location]])&gt;0,0,1)=0,0,1),0)</f>
        <v>0</v>
      </c>
    </row>
    <row r="22" spans="1:12" ht="15.75" customHeight="1">
      <c r="A22" s="2"/>
      <c r="B22" s="4"/>
      <c r="C22" s="138"/>
      <c r="D22" s="68"/>
      <c r="E22" s="139"/>
      <c r="F22" s="4"/>
      <c r="G22" s="23"/>
      <c r="H22" s="23"/>
      <c r="I22" s="30"/>
      <c r="J22" s="26"/>
      <c r="K22" s="14" t="str">
        <f>IF(LEN(Links[[#This Row],[Practitioner]])&gt;0,IF(L22=0,"✅","❎"),"")</f>
        <v/>
      </c>
      <c r="L22" s="13">
        <f>IF(LEN(Links[[#This Row],[Practitioner]])&gt;0,IF(IF(LEN(Links[[#This Row],[Location]])&gt;0,0,1)+IF(LEN(Links[[#This Row],[Effective Date]])&gt;0,0,1)+IF(LEN(Links[[#This Row],[Primary Location]])&gt;0,0,1)=0,0,1),0)</f>
        <v>0</v>
      </c>
    </row>
    <row r="23" spans="1:12">
      <c r="A23" s="2"/>
      <c r="B23" s="4"/>
      <c r="C23" s="138"/>
      <c r="D23" s="68"/>
      <c r="E23" s="139"/>
      <c r="F23" s="4"/>
      <c r="G23" s="23"/>
      <c r="H23" s="23"/>
      <c r="I23" s="30"/>
      <c r="J23" s="26"/>
      <c r="K23" s="14" t="str">
        <f>IF(LEN(Links[[#This Row],[Practitioner]])&gt;0,IF(L23=0,"✅","❎"),"")</f>
        <v/>
      </c>
      <c r="L23" s="13">
        <f>IF(LEN(Links[[#This Row],[Practitioner]])&gt;0,IF(IF(LEN(Links[[#This Row],[Location]])&gt;0,0,1)+IF(LEN(Links[[#This Row],[Effective Date]])&gt;0,0,1)+IF(LEN(Links[[#This Row],[Primary Location]])&gt;0,0,1)=0,0,1),0)</f>
        <v>0</v>
      </c>
    </row>
    <row r="24" spans="1:12">
      <c r="A24" s="2"/>
      <c r="B24" s="4"/>
      <c r="C24" s="138"/>
      <c r="D24" s="68"/>
      <c r="E24" s="139"/>
      <c r="F24" s="4"/>
      <c r="G24" s="23"/>
      <c r="H24" s="23"/>
      <c r="I24" s="30"/>
      <c r="J24" s="26"/>
      <c r="K24" s="14" t="str">
        <f>IF(LEN(Links[[#This Row],[Practitioner]])&gt;0,IF(L24=0,"✅","❎"),"")</f>
        <v/>
      </c>
      <c r="L24" s="13">
        <f>IF(LEN(Links[[#This Row],[Practitioner]])&gt;0,IF(IF(LEN(Links[[#This Row],[Location]])&gt;0,0,1)+IF(LEN(Links[[#This Row],[Effective Date]])&gt;0,0,1)+IF(LEN(Links[[#This Row],[Primary Location]])&gt;0,0,1)=0,0,1),0)</f>
        <v>0</v>
      </c>
    </row>
    <row r="25" spans="1:12">
      <c r="A25" s="2"/>
      <c r="B25" s="4"/>
      <c r="C25" s="138"/>
      <c r="D25" s="68"/>
      <c r="E25" s="139"/>
      <c r="F25" s="4"/>
      <c r="G25" s="23"/>
      <c r="H25" s="23"/>
      <c r="I25" s="30"/>
      <c r="J25" s="26"/>
      <c r="K25" s="14" t="str">
        <f>IF(LEN(Links[[#This Row],[Practitioner]])&gt;0,IF(L25=0,"✅","❎"),"")</f>
        <v/>
      </c>
      <c r="L25" s="13">
        <f>IF(LEN(Links[[#This Row],[Practitioner]])&gt;0,IF(IF(LEN(Links[[#This Row],[Location]])&gt;0,0,1)+IF(LEN(Links[[#This Row],[Effective Date]])&gt;0,0,1)+IF(LEN(Links[[#This Row],[Primary Location]])&gt;0,0,1)=0,0,1),0)</f>
        <v>0</v>
      </c>
    </row>
    <row r="26" spans="1:12">
      <c r="A26" s="2"/>
      <c r="B26" s="4"/>
      <c r="C26" s="138"/>
      <c r="D26" s="68"/>
      <c r="E26" s="139"/>
      <c r="F26" s="4"/>
      <c r="G26" s="23"/>
      <c r="H26" s="23"/>
      <c r="I26" s="30"/>
      <c r="J26" s="26"/>
      <c r="K26" s="14" t="str">
        <f>IF(LEN(Links[[#This Row],[Practitioner]])&gt;0,IF(L26=0,"✅","❎"),"")</f>
        <v/>
      </c>
      <c r="L26" s="13">
        <f>IF(LEN(Links[[#This Row],[Practitioner]])&gt;0,IF(IF(LEN(Links[[#This Row],[Location]])&gt;0,0,1)+IF(LEN(Links[[#This Row],[Effective Date]])&gt;0,0,1)+IF(LEN(Links[[#This Row],[Primary Location]])&gt;0,0,1)=0,0,1),0)</f>
        <v>0</v>
      </c>
    </row>
    <row r="27" spans="1:12">
      <c r="A27" s="2"/>
      <c r="B27" s="4"/>
      <c r="C27" s="138"/>
      <c r="D27" s="68"/>
      <c r="E27" s="139"/>
      <c r="F27" s="4"/>
      <c r="G27" s="23"/>
      <c r="H27" s="23"/>
      <c r="I27" s="30"/>
      <c r="J27" s="26"/>
      <c r="K27" s="14" t="str">
        <f>IF(LEN(Links[[#This Row],[Practitioner]])&gt;0,IF(L27=0,"✅","❎"),"")</f>
        <v/>
      </c>
      <c r="L27" s="13">
        <f>IF(LEN(Links[[#This Row],[Practitioner]])&gt;0,IF(IF(LEN(Links[[#This Row],[Location]])&gt;0,0,1)+IF(LEN(Links[[#This Row],[Effective Date]])&gt;0,0,1)+IF(LEN(Links[[#This Row],[Primary Location]])&gt;0,0,1)=0,0,1),0)</f>
        <v>0</v>
      </c>
    </row>
    <row r="28" spans="1:12">
      <c r="A28" s="2"/>
      <c r="B28" s="4"/>
      <c r="C28" s="138"/>
      <c r="D28" s="68"/>
      <c r="E28" s="139"/>
      <c r="F28" s="4"/>
      <c r="G28" s="23"/>
      <c r="H28" s="23"/>
      <c r="I28" s="30"/>
      <c r="J28" s="26"/>
      <c r="K28" s="14" t="str">
        <f>IF(LEN(Links[[#This Row],[Practitioner]])&gt;0,IF(L28=0,"✅","❎"),"")</f>
        <v/>
      </c>
      <c r="L28" s="13">
        <f>IF(LEN(Links[[#This Row],[Practitioner]])&gt;0,IF(IF(LEN(Links[[#This Row],[Location]])&gt;0,0,1)+IF(LEN(Links[[#This Row],[Effective Date]])&gt;0,0,1)+IF(LEN(Links[[#This Row],[Primary Location]])&gt;0,0,1)=0,0,1),0)</f>
        <v>0</v>
      </c>
    </row>
    <row r="29" spans="1:12">
      <c r="A29" s="2"/>
      <c r="B29" s="4"/>
      <c r="C29" s="138"/>
      <c r="D29" s="68"/>
      <c r="E29" s="139"/>
      <c r="F29" s="4"/>
      <c r="G29" s="23"/>
      <c r="H29" s="23"/>
      <c r="I29" s="30"/>
      <c r="J29" s="26"/>
      <c r="K29" s="14" t="str">
        <f>IF(LEN(Links[[#This Row],[Practitioner]])&gt;0,IF(L29=0,"✅","❎"),"")</f>
        <v/>
      </c>
      <c r="L29" s="13">
        <f>IF(LEN(Links[[#This Row],[Practitioner]])&gt;0,IF(IF(LEN(Links[[#This Row],[Location]])&gt;0,0,1)+IF(LEN(Links[[#This Row],[Effective Date]])&gt;0,0,1)+IF(LEN(Links[[#This Row],[Primary Location]])&gt;0,0,1)=0,0,1),0)</f>
        <v>0</v>
      </c>
    </row>
    <row r="30" spans="1:12">
      <c r="A30" s="2"/>
      <c r="B30" s="4"/>
      <c r="C30" s="138"/>
      <c r="D30" s="68"/>
      <c r="E30" s="139"/>
      <c r="F30" s="4"/>
      <c r="G30" s="23"/>
      <c r="H30" s="23"/>
      <c r="I30" s="30"/>
      <c r="J30" s="26"/>
      <c r="K30" s="14" t="str">
        <f>IF(LEN(Links[[#This Row],[Practitioner]])&gt;0,IF(L30=0,"✅","❎"),"")</f>
        <v/>
      </c>
      <c r="L30" s="13">
        <f>IF(LEN(Links[[#This Row],[Practitioner]])&gt;0,IF(IF(LEN(Links[[#This Row],[Location]])&gt;0,0,1)+IF(LEN(Links[[#This Row],[Effective Date]])&gt;0,0,1)+IF(LEN(Links[[#This Row],[Primary Location]])&gt;0,0,1)=0,0,1),0)</f>
        <v>0</v>
      </c>
    </row>
    <row r="31" spans="1:12">
      <c r="A31" s="2"/>
      <c r="B31" s="4"/>
      <c r="C31" s="138"/>
      <c r="D31" s="68"/>
      <c r="E31" s="139"/>
      <c r="F31" s="4"/>
      <c r="G31" s="23"/>
      <c r="H31" s="23"/>
      <c r="I31" s="30"/>
      <c r="J31" s="26"/>
      <c r="K31" s="14" t="str">
        <f>IF(LEN(Links[[#This Row],[Practitioner]])&gt;0,IF(L31=0,"✅","❎"),"")</f>
        <v/>
      </c>
      <c r="L31" s="13">
        <f>IF(LEN(Links[[#This Row],[Practitioner]])&gt;0,IF(IF(LEN(Links[[#This Row],[Location]])&gt;0,0,1)+IF(LEN(Links[[#This Row],[Effective Date]])&gt;0,0,1)+IF(LEN(Links[[#This Row],[Primary Location]])&gt;0,0,1)=0,0,1),0)</f>
        <v>0</v>
      </c>
    </row>
    <row r="32" spans="1:12">
      <c r="A32" s="2"/>
      <c r="B32" s="4"/>
      <c r="C32" s="138"/>
      <c r="D32" s="68"/>
      <c r="E32" s="139"/>
      <c r="F32" s="4"/>
      <c r="G32" s="23"/>
      <c r="H32" s="23"/>
      <c r="I32" s="30"/>
      <c r="J32" s="26"/>
      <c r="K32" s="14" t="str">
        <f>IF(LEN(Links[[#This Row],[Practitioner]])&gt;0,IF(L32=0,"✅","❎"),"")</f>
        <v/>
      </c>
      <c r="L32" s="13">
        <f>IF(LEN(Links[[#This Row],[Practitioner]])&gt;0,IF(IF(LEN(Links[[#This Row],[Location]])&gt;0,0,1)+IF(LEN(Links[[#This Row],[Effective Date]])&gt;0,0,1)+IF(LEN(Links[[#This Row],[Primary Location]])&gt;0,0,1)=0,0,1),0)</f>
        <v>0</v>
      </c>
    </row>
    <row r="33" spans="1:12">
      <c r="A33" s="2"/>
      <c r="B33" s="4"/>
      <c r="C33" s="138"/>
      <c r="D33" s="68"/>
      <c r="E33" s="139"/>
      <c r="F33" s="4"/>
      <c r="G33" s="23"/>
      <c r="H33" s="23"/>
      <c r="I33" s="30"/>
      <c r="J33" s="26"/>
      <c r="K33" s="14" t="str">
        <f>IF(LEN(Links[[#This Row],[Practitioner]])&gt;0,IF(L33=0,"✅","❎"),"")</f>
        <v/>
      </c>
      <c r="L33" s="13">
        <f>IF(LEN(Links[[#This Row],[Practitioner]])&gt;0,IF(IF(LEN(Links[[#This Row],[Location]])&gt;0,0,1)+IF(LEN(Links[[#This Row],[Effective Date]])&gt;0,0,1)+IF(LEN(Links[[#This Row],[Primary Location]])&gt;0,0,1)=0,0,1),0)</f>
        <v>0</v>
      </c>
    </row>
    <row r="34" spans="1:12" ht="15.75" customHeight="1">
      <c r="A34" s="2"/>
      <c r="B34" s="4"/>
      <c r="C34" s="138"/>
      <c r="D34" s="68"/>
      <c r="E34" s="139"/>
      <c r="F34" s="4"/>
      <c r="G34" s="23"/>
      <c r="H34" s="23"/>
      <c r="I34" s="30"/>
      <c r="J34" s="26"/>
      <c r="K34" s="14" t="str">
        <f>IF(LEN(Links[[#This Row],[Practitioner]])&gt;0,IF(L34=0,"✅","❎"),"")</f>
        <v/>
      </c>
      <c r="L34" s="13">
        <f>IF(LEN(Links[[#This Row],[Practitioner]])&gt;0,IF(IF(LEN(Links[[#This Row],[Location]])&gt;0,0,1)+IF(LEN(Links[[#This Row],[Effective Date]])&gt;0,0,1)+IF(LEN(Links[[#This Row],[Primary Location]])&gt;0,0,1)=0,0,1),0)</f>
        <v>0</v>
      </c>
    </row>
    <row r="35" spans="1:12" ht="15.75" customHeight="1">
      <c r="A35" s="2"/>
      <c r="B35" s="4"/>
      <c r="C35" s="138"/>
      <c r="D35" s="68"/>
      <c r="E35" s="139"/>
      <c r="F35" s="4"/>
      <c r="G35" s="23"/>
      <c r="H35" s="23"/>
      <c r="I35" s="30"/>
      <c r="J35" s="26"/>
      <c r="K35" s="14" t="str">
        <f>IF(LEN(Links[[#This Row],[Practitioner]])&gt;0,IF(L35=0,"✅","❎"),"")</f>
        <v/>
      </c>
      <c r="L35" s="13">
        <f>IF(LEN(Links[[#This Row],[Practitioner]])&gt;0,IF(IF(LEN(Links[[#This Row],[Location]])&gt;0,0,1)+IF(LEN(Links[[#This Row],[Effective Date]])&gt;0,0,1)+IF(LEN(Links[[#This Row],[Primary Location]])&gt;0,0,1)=0,0,1),0)</f>
        <v>0</v>
      </c>
    </row>
    <row r="36" spans="1:12">
      <c r="A36" s="2"/>
      <c r="B36" s="4"/>
      <c r="C36" s="138"/>
      <c r="D36" s="68"/>
      <c r="E36" s="139"/>
      <c r="F36" s="4"/>
      <c r="G36" s="23"/>
      <c r="H36" s="23"/>
      <c r="I36" s="30"/>
      <c r="J36" s="26"/>
      <c r="K36" s="14" t="str">
        <f>IF(LEN(Links[[#This Row],[Practitioner]])&gt;0,IF(L36=0,"✅","❎"),"")</f>
        <v/>
      </c>
      <c r="L36" s="13">
        <f>IF(LEN(Links[[#This Row],[Practitioner]])&gt;0,IF(IF(LEN(Links[[#This Row],[Location]])&gt;0,0,1)+IF(LEN(Links[[#This Row],[Effective Date]])&gt;0,0,1)+IF(LEN(Links[[#This Row],[Primary Location]])&gt;0,0,1)=0,0,1),0)</f>
        <v>0</v>
      </c>
    </row>
    <row r="37" spans="1:12">
      <c r="A37" s="2"/>
      <c r="B37" s="4"/>
      <c r="C37" s="138"/>
      <c r="D37" s="68"/>
      <c r="E37" s="139"/>
      <c r="F37" s="4"/>
      <c r="G37" s="23"/>
      <c r="H37" s="23"/>
      <c r="I37" s="30"/>
      <c r="J37" s="26"/>
      <c r="K37" s="14" t="str">
        <f>IF(LEN(Links[[#This Row],[Practitioner]])&gt;0,IF(L37=0,"✅","❎"),"")</f>
        <v/>
      </c>
      <c r="L37" s="13">
        <f>IF(LEN(Links[[#This Row],[Practitioner]])&gt;0,IF(IF(LEN(Links[[#This Row],[Location]])&gt;0,0,1)+IF(LEN(Links[[#This Row],[Effective Date]])&gt;0,0,1)+IF(LEN(Links[[#This Row],[Primary Location]])&gt;0,0,1)=0,0,1),0)</f>
        <v>0</v>
      </c>
    </row>
    <row r="38" spans="1:12">
      <c r="A38" s="2"/>
      <c r="B38" s="4"/>
      <c r="C38" s="138"/>
      <c r="D38" s="68"/>
      <c r="E38" s="139"/>
      <c r="F38" s="4"/>
      <c r="G38" s="23"/>
      <c r="H38" s="23"/>
      <c r="I38" s="30"/>
      <c r="J38" s="26"/>
      <c r="K38" s="14" t="str">
        <f>IF(LEN(Links[[#This Row],[Practitioner]])&gt;0,IF(L38=0,"✅","❎"),"")</f>
        <v/>
      </c>
      <c r="L38" s="13">
        <f>IF(LEN(Links[[#This Row],[Practitioner]])&gt;0,IF(IF(LEN(Links[[#This Row],[Location]])&gt;0,0,1)+IF(LEN(Links[[#This Row],[Effective Date]])&gt;0,0,1)+IF(LEN(Links[[#This Row],[Primary Location]])&gt;0,0,1)=0,0,1),0)</f>
        <v>0</v>
      </c>
    </row>
    <row r="39" spans="1:12">
      <c r="A39" s="2"/>
      <c r="B39" s="4"/>
      <c r="C39" s="138"/>
      <c r="D39" s="68"/>
      <c r="E39" s="139"/>
      <c r="F39" s="4"/>
      <c r="G39" s="23"/>
      <c r="H39" s="23"/>
      <c r="I39" s="30"/>
      <c r="J39" s="26"/>
      <c r="K39" s="14" t="str">
        <f>IF(LEN(Links[[#This Row],[Practitioner]])&gt;0,IF(L39=0,"✅","❎"),"")</f>
        <v/>
      </c>
      <c r="L39" s="13">
        <f>IF(LEN(Links[[#This Row],[Practitioner]])&gt;0,IF(IF(LEN(Links[[#This Row],[Location]])&gt;0,0,1)+IF(LEN(Links[[#This Row],[Effective Date]])&gt;0,0,1)+IF(LEN(Links[[#This Row],[Primary Location]])&gt;0,0,1)=0,0,1),0)</f>
        <v>0</v>
      </c>
    </row>
    <row r="40" spans="1:12">
      <c r="A40" s="2"/>
      <c r="B40" s="4"/>
      <c r="C40" s="138"/>
      <c r="D40" s="68"/>
      <c r="E40" s="139"/>
      <c r="F40" s="4"/>
      <c r="G40" s="23"/>
      <c r="H40" s="23"/>
      <c r="I40" s="30"/>
      <c r="J40" s="26"/>
      <c r="K40" s="14" t="str">
        <f>IF(LEN(Links[[#This Row],[Practitioner]])&gt;0,IF(L40=0,"✅","❎"),"")</f>
        <v/>
      </c>
      <c r="L40" s="13">
        <f>IF(LEN(Links[[#This Row],[Practitioner]])&gt;0,IF(IF(LEN(Links[[#This Row],[Location]])&gt;0,0,1)+IF(LEN(Links[[#This Row],[Effective Date]])&gt;0,0,1)+IF(LEN(Links[[#This Row],[Primary Location]])&gt;0,0,1)=0,0,1),0)</f>
        <v>0</v>
      </c>
    </row>
    <row r="41" spans="1:12">
      <c r="A41" s="2"/>
      <c r="B41" s="4"/>
      <c r="C41" s="138"/>
      <c r="D41" s="68"/>
      <c r="E41" s="139"/>
      <c r="F41" s="4"/>
      <c r="G41" s="23"/>
      <c r="H41" s="23"/>
      <c r="I41" s="30"/>
      <c r="J41" s="26"/>
      <c r="K41" s="14" t="str">
        <f>IF(LEN(Links[[#This Row],[Practitioner]])&gt;0,IF(L41=0,"✅","❎"),"")</f>
        <v/>
      </c>
      <c r="L41" s="13">
        <f>IF(LEN(Links[[#This Row],[Practitioner]])&gt;0,IF(IF(LEN(Links[[#This Row],[Location]])&gt;0,0,1)+IF(LEN(Links[[#This Row],[Effective Date]])&gt;0,0,1)+IF(LEN(Links[[#This Row],[Primary Location]])&gt;0,0,1)=0,0,1),0)</f>
        <v>0</v>
      </c>
    </row>
    <row r="42" spans="1:12">
      <c r="A42" s="2"/>
      <c r="B42" s="4"/>
      <c r="C42" s="138"/>
      <c r="D42" s="68"/>
      <c r="E42" s="139"/>
      <c r="F42" s="4"/>
      <c r="G42" s="23"/>
      <c r="H42" s="23"/>
      <c r="I42" s="30"/>
      <c r="J42" s="26"/>
      <c r="K42" s="14" t="str">
        <f>IF(LEN(Links[[#This Row],[Practitioner]])&gt;0,IF(L42=0,"✅","❎"),"")</f>
        <v/>
      </c>
      <c r="L42" s="13">
        <f>IF(LEN(Links[[#This Row],[Practitioner]])&gt;0,IF(IF(LEN(Links[[#This Row],[Location]])&gt;0,0,1)+IF(LEN(Links[[#This Row],[Effective Date]])&gt;0,0,1)+IF(LEN(Links[[#This Row],[Primary Location]])&gt;0,0,1)=0,0,1),0)</f>
        <v>0</v>
      </c>
    </row>
    <row r="43" spans="1:12">
      <c r="A43" s="2"/>
      <c r="B43" s="4"/>
      <c r="C43" s="138"/>
      <c r="D43" s="68"/>
      <c r="E43" s="139"/>
      <c r="F43" s="4"/>
      <c r="G43" s="23"/>
      <c r="H43" s="23"/>
      <c r="I43" s="30"/>
      <c r="J43" s="26"/>
      <c r="K43" s="14" t="str">
        <f>IF(LEN(Links[[#This Row],[Practitioner]])&gt;0,IF(L43=0,"✅","❎"),"")</f>
        <v/>
      </c>
      <c r="L43" s="13">
        <f>IF(LEN(Links[[#This Row],[Practitioner]])&gt;0,IF(IF(LEN(Links[[#This Row],[Location]])&gt;0,0,1)+IF(LEN(Links[[#This Row],[Effective Date]])&gt;0,0,1)+IF(LEN(Links[[#This Row],[Primary Location]])&gt;0,0,1)=0,0,1),0)</f>
        <v>0</v>
      </c>
    </row>
    <row r="44" spans="1:12">
      <c r="A44" s="2"/>
      <c r="B44" s="4"/>
      <c r="C44" s="138"/>
      <c r="D44" s="68"/>
      <c r="E44" s="139"/>
      <c r="F44" s="4"/>
      <c r="G44" s="23"/>
      <c r="H44" s="23"/>
      <c r="I44" s="30"/>
      <c r="J44" s="26"/>
      <c r="K44" s="14" t="str">
        <f>IF(LEN(Links[[#This Row],[Practitioner]])&gt;0,IF(L44=0,"✅","❎"),"")</f>
        <v/>
      </c>
      <c r="L44" s="13">
        <f>IF(LEN(Links[[#This Row],[Practitioner]])&gt;0,IF(IF(LEN(Links[[#This Row],[Location]])&gt;0,0,1)+IF(LEN(Links[[#This Row],[Effective Date]])&gt;0,0,1)+IF(LEN(Links[[#This Row],[Primary Location]])&gt;0,0,1)=0,0,1),0)</f>
        <v>0</v>
      </c>
    </row>
    <row r="45" spans="1:12">
      <c r="A45" s="2"/>
      <c r="B45" s="4"/>
      <c r="C45" s="138"/>
      <c r="D45" s="68"/>
      <c r="E45" s="139"/>
      <c r="F45" s="4"/>
      <c r="G45" s="23"/>
      <c r="H45" s="23"/>
      <c r="I45" s="30"/>
      <c r="J45" s="26"/>
      <c r="K45" s="14" t="str">
        <f>IF(LEN(Links[[#This Row],[Practitioner]])&gt;0,IF(L45=0,"✅","❎"),"")</f>
        <v/>
      </c>
      <c r="L45" s="13">
        <f>IF(LEN(Links[[#This Row],[Practitioner]])&gt;0,IF(IF(LEN(Links[[#This Row],[Location]])&gt;0,0,1)+IF(LEN(Links[[#This Row],[Effective Date]])&gt;0,0,1)+IF(LEN(Links[[#This Row],[Primary Location]])&gt;0,0,1)=0,0,1),0)</f>
        <v>0</v>
      </c>
    </row>
    <row r="46" spans="1:12">
      <c r="A46" s="2" t="s">
        <v>94</v>
      </c>
      <c r="B46" s="4"/>
      <c r="C46" s="138"/>
      <c r="D46" s="68"/>
      <c r="E46" s="139"/>
      <c r="F46" s="4"/>
      <c r="G46" s="23"/>
      <c r="H46" s="23"/>
      <c r="I46" s="30"/>
      <c r="J46" s="26"/>
      <c r="K46" s="14" t="str">
        <f>IF(LEN(Links[[#This Row],[Practitioner]])&gt;0,IF(L46=0,"✅","❎"),"")</f>
        <v/>
      </c>
      <c r="L46" s="13">
        <f>IF(LEN(Links[[#This Row],[Practitioner]])&gt;0,IF(IF(LEN(Links[[#This Row],[Location]])&gt;0,0,1)+IF(LEN(Links[[#This Row],[Effective Date]])&gt;0,0,1)+IF(LEN(Links[[#This Row],[Primary Location]])&gt;0,0,1)=0,0,1),0)</f>
        <v>0</v>
      </c>
    </row>
    <row r="47" spans="1:12">
      <c r="A47" s="2"/>
      <c r="B47" s="4"/>
      <c r="C47" s="138"/>
      <c r="D47" s="68"/>
      <c r="E47" s="139"/>
      <c r="F47" s="4"/>
      <c r="G47" s="23"/>
      <c r="H47" s="23"/>
      <c r="I47" s="30"/>
      <c r="J47" s="26"/>
      <c r="K47" s="14" t="str">
        <f>IF(LEN(Links[[#This Row],[Practitioner]])&gt;0,IF(L47=0,"✅","❎"),"")</f>
        <v/>
      </c>
      <c r="L47" s="13">
        <f>IF(LEN(Links[[#This Row],[Practitioner]])&gt;0,IF(IF(LEN(Links[[#This Row],[Location]])&gt;0,0,1)+IF(LEN(Links[[#This Row],[Effective Date]])&gt;0,0,1)+IF(LEN(Links[[#This Row],[Primary Location]])&gt;0,0,1)=0,0,1),0)</f>
        <v>0</v>
      </c>
    </row>
    <row r="48" spans="1:12">
      <c r="A48" s="2"/>
      <c r="B48" s="4"/>
      <c r="C48" s="138"/>
      <c r="D48" s="68"/>
      <c r="E48" s="139"/>
      <c r="F48" s="4"/>
      <c r="G48" s="23"/>
      <c r="H48" s="23"/>
      <c r="I48" s="30"/>
      <c r="J48" s="26"/>
      <c r="K48" s="14" t="str">
        <f>IF(LEN(Links[[#This Row],[Practitioner]])&gt;0,IF(L48=0,"✅","❎"),"")</f>
        <v/>
      </c>
      <c r="L48" s="13">
        <f>IF(LEN(Links[[#This Row],[Practitioner]])&gt;0,IF(IF(LEN(Links[[#This Row],[Location]])&gt;0,0,1)+IF(LEN(Links[[#This Row],[Effective Date]])&gt;0,0,1)+IF(LEN(Links[[#This Row],[Primary Location]])&gt;0,0,1)=0,0,1),0)</f>
        <v>0</v>
      </c>
    </row>
    <row r="49" spans="1:12">
      <c r="A49" s="2"/>
      <c r="B49" s="4"/>
      <c r="C49" s="138"/>
      <c r="D49" s="68"/>
      <c r="E49" s="139"/>
      <c r="F49" s="4"/>
      <c r="G49" s="23"/>
      <c r="H49" s="23"/>
      <c r="I49" s="30"/>
      <c r="J49" s="26"/>
      <c r="K49" s="14" t="str">
        <f>IF(LEN(Links[[#This Row],[Practitioner]])&gt;0,IF(L49=0,"✅","❎"),"")</f>
        <v/>
      </c>
      <c r="L49" s="13">
        <f>IF(LEN(Links[[#This Row],[Practitioner]])&gt;0,IF(IF(LEN(Links[[#This Row],[Location]])&gt;0,0,1)+IF(LEN(Links[[#This Row],[Effective Date]])&gt;0,0,1)+IF(LEN(Links[[#This Row],[Primary Location]])&gt;0,0,1)=0,0,1),0)</f>
        <v>0</v>
      </c>
    </row>
    <row r="50" spans="1:12">
      <c r="A50" s="2"/>
      <c r="B50" s="4"/>
      <c r="C50" s="138"/>
      <c r="D50" s="68"/>
      <c r="E50" s="139"/>
      <c r="F50" s="4"/>
      <c r="G50" s="23"/>
      <c r="H50" s="23"/>
      <c r="I50" s="30"/>
      <c r="J50" s="26"/>
      <c r="K50" s="14" t="str">
        <f>IF(LEN(Links[[#This Row],[Practitioner]])&gt;0,IF(L50=0,"✅","❎"),"")</f>
        <v/>
      </c>
      <c r="L50" s="13">
        <f>IF(LEN(Links[[#This Row],[Practitioner]])&gt;0,IF(IF(LEN(Links[[#This Row],[Location]])&gt;0,0,1)+IF(LEN(Links[[#This Row],[Effective Date]])&gt;0,0,1)+IF(LEN(Links[[#This Row],[Primary Location]])&gt;0,0,1)=0,0,1),0)</f>
        <v>0</v>
      </c>
    </row>
    <row r="51" spans="1:12">
      <c r="A51" s="2"/>
      <c r="B51" s="4"/>
      <c r="C51" s="138"/>
      <c r="D51" s="68"/>
      <c r="E51" s="139"/>
      <c r="F51" s="4"/>
      <c r="G51" s="23"/>
      <c r="H51" s="23"/>
      <c r="I51" s="30"/>
      <c r="J51" s="26"/>
      <c r="K51" s="14" t="str">
        <f>IF(LEN(Links[[#This Row],[Practitioner]])&gt;0,IF(L51=0,"✅","❎"),"")</f>
        <v/>
      </c>
      <c r="L51" s="13">
        <f>IF(LEN(Links[[#This Row],[Practitioner]])&gt;0,IF(IF(LEN(Links[[#This Row],[Location]])&gt;0,0,1)+IF(LEN(Links[[#This Row],[Effective Date]])&gt;0,0,1)+IF(LEN(Links[[#This Row],[Primary Location]])&gt;0,0,1)=0,0,1),0)</f>
        <v>0</v>
      </c>
    </row>
    <row r="52" spans="1:12">
      <c r="A52" s="2"/>
      <c r="B52" s="4"/>
      <c r="C52" s="138"/>
      <c r="D52" s="68"/>
      <c r="E52" s="139"/>
      <c r="F52" s="4"/>
      <c r="G52" s="23"/>
      <c r="H52" s="23"/>
      <c r="I52" s="30"/>
      <c r="J52" s="26"/>
      <c r="K52" s="14" t="str">
        <f>IF(LEN(Links[[#This Row],[Practitioner]])&gt;0,IF(L52=0,"✅","❎"),"")</f>
        <v/>
      </c>
      <c r="L52" s="13">
        <f>IF(LEN(Links[[#This Row],[Practitioner]])&gt;0,IF(IF(LEN(Links[[#This Row],[Location]])&gt;0,0,1)+IF(LEN(Links[[#This Row],[Effective Date]])&gt;0,0,1)+IF(LEN(Links[[#This Row],[Primary Location]])&gt;0,0,1)=0,0,1),0)</f>
        <v>0</v>
      </c>
    </row>
    <row r="53" spans="1:12">
      <c r="A53" s="2"/>
      <c r="B53" s="4"/>
      <c r="C53" s="138"/>
      <c r="D53" s="68"/>
      <c r="E53" s="139"/>
      <c r="F53" s="4"/>
      <c r="G53" s="23"/>
      <c r="H53" s="23"/>
      <c r="I53" s="30"/>
      <c r="J53" s="26"/>
      <c r="K53" s="14" t="str">
        <f>IF(LEN(Links[[#This Row],[Practitioner]])&gt;0,IF(L53=0,"✅","❎"),"")</f>
        <v/>
      </c>
      <c r="L53" s="13">
        <f>IF(LEN(Links[[#This Row],[Practitioner]])&gt;0,IF(IF(LEN(Links[[#This Row],[Location]])&gt;0,0,1)+IF(LEN(Links[[#This Row],[Effective Date]])&gt;0,0,1)+IF(LEN(Links[[#This Row],[Primary Location]])&gt;0,0,1)=0,0,1),0)</f>
        <v>0</v>
      </c>
    </row>
    <row r="54" spans="1:12">
      <c r="A54" s="2"/>
      <c r="B54" s="4"/>
      <c r="C54" s="138"/>
      <c r="D54" s="68"/>
      <c r="E54" s="139"/>
      <c r="F54" s="4"/>
      <c r="G54" s="23"/>
      <c r="H54" s="23"/>
      <c r="I54" s="30"/>
      <c r="J54" s="26"/>
      <c r="K54" s="14" t="str">
        <f>IF(LEN(Links[[#This Row],[Practitioner]])&gt;0,IF(L54=0,"✅","❎"),"")</f>
        <v/>
      </c>
      <c r="L54" s="13">
        <f>IF(LEN(Links[[#This Row],[Practitioner]])&gt;0,IF(IF(LEN(Links[[#This Row],[Location]])&gt;0,0,1)+IF(LEN(Links[[#This Row],[Effective Date]])&gt;0,0,1)+IF(LEN(Links[[#This Row],[Primary Location]])&gt;0,0,1)=0,0,1),0)</f>
        <v>0</v>
      </c>
    </row>
    <row r="55" spans="1:12">
      <c r="A55" s="2"/>
      <c r="B55" s="4"/>
      <c r="C55" s="138"/>
      <c r="D55" s="68"/>
      <c r="E55" s="139"/>
      <c r="F55" s="4"/>
      <c r="G55" s="23"/>
      <c r="H55" s="23"/>
      <c r="I55" s="30"/>
      <c r="J55" s="26"/>
      <c r="K55" s="14" t="str">
        <f>IF(LEN(Links[[#This Row],[Practitioner]])&gt;0,IF(L55=0,"✅","❎"),"")</f>
        <v/>
      </c>
      <c r="L55" s="13">
        <f>IF(LEN(Links[[#This Row],[Practitioner]])&gt;0,IF(IF(LEN(Links[[#This Row],[Location]])&gt;0,0,1)+IF(LEN(Links[[#This Row],[Effective Date]])&gt;0,0,1)+IF(LEN(Links[[#This Row],[Primary Location]])&gt;0,0,1)=0,0,1),0)</f>
        <v>0</v>
      </c>
    </row>
    <row r="56" spans="1:12">
      <c r="A56" s="2"/>
      <c r="B56" s="4"/>
      <c r="C56" s="138"/>
      <c r="D56" s="68"/>
      <c r="E56" s="139"/>
      <c r="F56" s="4"/>
      <c r="G56" s="23"/>
      <c r="H56" s="23"/>
      <c r="I56" s="30"/>
      <c r="J56" s="26"/>
      <c r="K56" s="14" t="str">
        <f>IF(LEN(Links[[#This Row],[Practitioner]])&gt;0,IF(L56=0,"✅","❎"),"")</f>
        <v/>
      </c>
      <c r="L56" s="13">
        <f>IF(LEN(Links[[#This Row],[Practitioner]])&gt;0,IF(IF(LEN(Links[[#This Row],[Location]])&gt;0,0,1)+IF(LEN(Links[[#This Row],[Effective Date]])&gt;0,0,1)+IF(LEN(Links[[#This Row],[Primary Location]])&gt;0,0,1)=0,0,1),0)</f>
        <v>0</v>
      </c>
    </row>
    <row r="57" spans="1:12">
      <c r="A57" s="2"/>
      <c r="B57" s="4"/>
      <c r="C57" s="138"/>
      <c r="D57" s="68"/>
      <c r="E57" s="139"/>
      <c r="F57" s="4"/>
      <c r="G57" s="23"/>
      <c r="H57" s="23"/>
      <c r="I57" s="30"/>
      <c r="J57" s="26"/>
      <c r="K57" s="14" t="str">
        <f>IF(LEN(Links[[#This Row],[Practitioner]])&gt;0,IF(L57=0,"✅","❎"),"")</f>
        <v/>
      </c>
      <c r="L57" s="13">
        <f>IF(LEN(Links[[#This Row],[Practitioner]])&gt;0,IF(IF(LEN(Links[[#This Row],[Location]])&gt;0,0,1)+IF(LEN(Links[[#This Row],[Effective Date]])&gt;0,0,1)+IF(LEN(Links[[#This Row],[Primary Location]])&gt;0,0,1)=0,0,1),0)</f>
        <v>0</v>
      </c>
    </row>
    <row r="58" spans="1:12">
      <c r="A58" s="2"/>
      <c r="B58" s="4"/>
      <c r="C58" s="138"/>
      <c r="D58" s="68"/>
      <c r="E58" s="139"/>
      <c r="F58" s="4"/>
      <c r="G58" s="23"/>
      <c r="H58" s="23"/>
      <c r="I58" s="30"/>
      <c r="J58" s="26"/>
      <c r="K58" s="14" t="str">
        <f>IF(LEN(Links[[#This Row],[Practitioner]])&gt;0,IF(L58=0,"✅","❎"),"")</f>
        <v/>
      </c>
      <c r="L58" s="13">
        <f>IF(LEN(Links[[#This Row],[Practitioner]])&gt;0,IF(IF(LEN(Links[[#This Row],[Location]])&gt;0,0,1)+IF(LEN(Links[[#This Row],[Effective Date]])&gt;0,0,1)+IF(LEN(Links[[#This Row],[Primary Location]])&gt;0,0,1)=0,0,1),0)</f>
        <v>0</v>
      </c>
    </row>
    <row r="59" spans="1:12">
      <c r="A59" s="2"/>
      <c r="B59" s="4"/>
      <c r="C59" s="138"/>
      <c r="D59" s="68"/>
      <c r="E59" s="139"/>
      <c r="F59" s="4"/>
      <c r="G59" s="23"/>
      <c r="H59" s="23"/>
      <c r="I59" s="30"/>
      <c r="J59" s="26"/>
      <c r="K59" s="14" t="str">
        <f>IF(LEN(Links[[#This Row],[Practitioner]])&gt;0,IF(L59=0,"✅","❎"),"")</f>
        <v/>
      </c>
      <c r="L59" s="13">
        <f>IF(LEN(Links[[#This Row],[Practitioner]])&gt;0,IF(IF(LEN(Links[[#This Row],[Location]])&gt;0,0,1)+IF(LEN(Links[[#This Row],[Effective Date]])&gt;0,0,1)+IF(LEN(Links[[#This Row],[Primary Location]])&gt;0,0,1)=0,0,1),0)</f>
        <v>0</v>
      </c>
    </row>
    <row r="60" spans="1:12">
      <c r="A60" s="2"/>
      <c r="B60" s="4"/>
      <c r="C60" s="138"/>
      <c r="D60" s="68"/>
      <c r="E60" s="139"/>
      <c r="F60" s="4"/>
      <c r="G60" s="23"/>
      <c r="H60" s="23"/>
      <c r="I60" s="30"/>
      <c r="J60" s="26"/>
      <c r="K60" s="14" t="str">
        <f>IF(LEN(Links[[#This Row],[Practitioner]])&gt;0,IF(L60=0,"✅","❎"),"")</f>
        <v/>
      </c>
      <c r="L60" s="13">
        <f>IF(LEN(Links[[#This Row],[Practitioner]])&gt;0,IF(IF(LEN(Links[[#This Row],[Location]])&gt;0,0,1)+IF(LEN(Links[[#This Row],[Effective Date]])&gt;0,0,1)+IF(LEN(Links[[#This Row],[Primary Location]])&gt;0,0,1)=0,0,1),0)</f>
        <v>0</v>
      </c>
    </row>
    <row r="61" spans="1:12">
      <c r="A61" s="2"/>
      <c r="B61" s="4"/>
      <c r="C61" s="138"/>
      <c r="D61" s="68"/>
      <c r="E61" s="139"/>
      <c r="F61" s="4"/>
      <c r="G61" s="23"/>
      <c r="H61" s="23"/>
      <c r="I61" s="30"/>
      <c r="J61" s="26"/>
      <c r="K61" s="14" t="str">
        <f>IF(LEN(Links[[#This Row],[Practitioner]])&gt;0,IF(L61=0,"✅","❎"),"")</f>
        <v/>
      </c>
      <c r="L61" s="13">
        <f>IF(LEN(Links[[#This Row],[Practitioner]])&gt;0,IF(IF(LEN(Links[[#This Row],[Location]])&gt;0,0,1)+IF(LEN(Links[[#This Row],[Effective Date]])&gt;0,0,1)+IF(LEN(Links[[#This Row],[Primary Location]])&gt;0,0,1)=0,0,1),0)</f>
        <v>0</v>
      </c>
    </row>
    <row r="62" spans="1:12">
      <c r="A62" s="2"/>
      <c r="B62" s="4"/>
      <c r="C62" s="138"/>
      <c r="D62" s="68"/>
      <c r="E62" s="139"/>
      <c r="F62" s="4"/>
      <c r="G62" s="23"/>
      <c r="H62" s="23"/>
      <c r="I62" s="30"/>
      <c r="J62" s="26"/>
      <c r="K62" s="14" t="str">
        <f>IF(LEN(Links[[#This Row],[Practitioner]])&gt;0,IF(L62=0,"✅","❎"),"")</f>
        <v/>
      </c>
      <c r="L62" s="13">
        <f>IF(LEN(Links[[#This Row],[Practitioner]])&gt;0,IF(IF(LEN(Links[[#This Row],[Location]])&gt;0,0,1)+IF(LEN(Links[[#This Row],[Effective Date]])&gt;0,0,1)+IF(LEN(Links[[#This Row],[Primary Location]])&gt;0,0,1)=0,0,1),0)</f>
        <v>0</v>
      </c>
    </row>
    <row r="63" spans="1:12">
      <c r="A63" s="2"/>
      <c r="B63" s="4"/>
      <c r="C63" s="138"/>
      <c r="D63" s="68"/>
      <c r="E63" s="139"/>
      <c r="F63" s="4"/>
      <c r="G63" s="23"/>
      <c r="H63" s="23"/>
      <c r="I63" s="30"/>
      <c r="J63" s="26"/>
      <c r="K63" s="14" t="str">
        <f>IF(LEN(Links[[#This Row],[Practitioner]])&gt;0,IF(L63=0,"✅","❎"),"")</f>
        <v/>
      </c>
      <c r="L63" s="13">
        <f>IF(LEN(Links[[#This Row],[Practitioner]])&gt;0,IF(IF(LEN(Links[[#This Row],[Location]])&gt;0,0,1)+IF(LEN(Links[[#This Row],[Effective Date]])&gt;0,0,1)+IF(LEN(Links[[#This Row],[Primary Location]])&gt;0,0,1)=0,0,1),0)</f>
        <v>0</v>
      </c>
    </row>
    <row r="64" spans="1:12">
      <c r="A64" s="2"/>
      <c r="B64" s="4"/>
      <c r="C64" s="138"/>
      <c r="D64" s="68"/>
      <c r="E64" s="139"/>
      <c r="F64" s="4"/>
      <c r="G64" s="23"/>
      <c r="H64" s="23"/>
      <c r="I64" s="30"/>
      <c r="J64" s="26"/>
      <c r="K64" s="14" t="str">
        <f>IF(LEN(Links[[#This Row],[Practitioner]])&gt;0,IF(L64=0,"✅","❎"),"")</f>
        <v/>
      </c>
      <c r="L64" s="13">
        <f>IF(LEN(Links[[#This Row],[Practitioner]])&gt;0,IF(IF(LEN(Links[[#This Row],[Location]])&gt;0,0,1)+IF(LEN(Links[[#This Row],[Effective Date]])&gt;0,0,1)+IF(LEN(Links[[#This Row],[Primary Location]])&gt;0,0,1)=0,0,1),0)</f>
        <v>0</v>
      </c>
    </row>
    <row r="65" spans="1:12">
      <c r="A65" s="2"/>
      <c r="B65" s="4"/>
      <c r="C65" s="138"/>
      <c r="D65" s="68"/>
      <c r="E65" s="139"/>
      <c r="F65" s="4"/>
      <c r="G65" s="23"/>
      <c r="H65" s="23"/>
      <c r="I65" s="30"/>
      <c r="J65" s="26"/>
      <c r="K65" s="14" t="str">
        <f>IF(LEN(Links[[#This Row],[Practitioner]])&gt;0,IF(L65=0,"✅","❎"),"")</f>
        <v/>
      </c>
      <c r="L65" s="13">
        <f>IF(LEN(Links[[#This Row],[Practitioner]])&gt;0,IF(IF(LEN(Links[[#This Row],[Location]])&gt;0,0,1)+IF(LEN(Links[[#This Row],[Effective Date]])&gt;0,0,1)+IF(LEN(Links[[#This Row],[Primary Location]])&gt;0,0,1)=0,0,1),0)</f>
        <v>0</v>
      </c>
    </row>
    <row r="66" spans="1:12">
      <c r="A66" s="2"/>
      <c r="B66" s="4"/>
      <c r="C66" s="138"/>
      <c r="D66" s="68"/>
      <c r="E66" s="139"/>
      <c r="F66" s="4"/>
      <c r="G66" s="23"/>
      <c r="H66" s="23"/>
      <c r="I66" s="30"/>
      <c r="J66" s="26"/>
      <c r="K66" s="14" t="str">
        <f>IF(LEN(Links[[#This Row],[Practitioner]])&gt;0,IF(L66=0,"✅","❎"),"")</f>
        <v/>
      </c>
      <c r="L66" s="13">
        <f>IF(LEN(Links[[#This Row],[Practitioner]])&gt;0,IF(IF(LEN(Links[[#This Row],[Location]])&gt;0,0,1)+IF(LEN(Links[[#This Row],[Effective Date]])&gt;0,0,1)+IF(LEN(Links[[#This Row],[Primary Location]])&gt;0,0,1)=0,0,1),0)</f>
        <v>0</v>
      </c>
    </row>
    <row r="67" spans="1:12">
      <c r="A67" s="2"/>
      <c r="B67" s="4"/>
      <c r="C67" s="138"/>
      <c r="D67" s="68"/>
      <c r="E67" s="139"/>
      <c r="F67" s="4"/>
      <c r="G67" s="23"/>
      <c r="H67" s="23"/>
      <c r="I67" s="30"/>
      <c r="J67" s="26"/>
      <c r="K67" s="14" t="str">
        <f>IF(LEN(Links[[#This Row],[Practitioner]])&gt;0,IF(L67=0,"✅","❎"),"")</f>
        <v/>
      </c>
      <c r="L67" s="13">
        <f>IF(LEN(Links[[#This Row],[Practitioner]])&gt;0,IF(IF(LEN(Links[[#This Row],[Location]])&gt;0,0,1)+IF(LEN(Links[[#This Row],[Effective Date]])&gt;0,0,1)+IF(LEN(Links[[#This Row],[Primary Location]])&gt;0,0,1)=0,0,1),0)</f>
        <v>0</v>
      </c>
    </row>
    <row r="68" spans="1:12">
      <c r="A68" s="2"/>
      <c r="B68" s="4"/>
      <c r="C68" s="138"/>
      <c r="D68" s="68"/>
      <c r="E68" s="139"/>
      <c r="F68" s="4"/>
      <c r="G68" s="23"/>
      <c r="H68" s="23"/>
      <c r="I68" s="30"/>
      <c r="J68" s="26"/>
      <c r="K68" s="14" t="str">
        <f>IF(LEN(Links[[#This Row],[Practitioner]])&gt;0,IF(L68=0,"✅","❎"),"")</f>
        <v/>
      </c>
      <c r="L68" s="13">
        <f>IF(LEN(Links[[#This Row],[Practitioner]])&gt;0,IF(IF(LEN(Links[[#This Row],[Location]])&gt;0,0,1)+IF(LEN(Links[[#This Row],[Effective Date]])&gt;0,0,1)+IF(LEN(Links[[#This Row],[Primary Location]])&gt;0,0,1)=0,0,1),0)</f>
        <v>0</v>
      </c>
    </row>
    <row r="69" spans="1:12">
      <c r="A69" s="2"/>
      <c r="B69" s="4"/>
      <c r="C69" s="138"/>
      <c r="D69" s="68"/>
      <c r="E69" s="139"/>
      <c r="F69" s="4"/>
      <c r="G69" s="23"/>
      <c r="H69" s="23"/>
      <c r="I69" s="30"/>
      <c r="J69" s="26"/>
      <c r="K69" s="14" t="str">
        <f>IF(LEN(Links[[#This Row],[Practitioner]])&gt;0,IF(L69=0,"✅","❎"),"")</f>
        <v/>
      </c>
      <c r="L69" s="13">
        <f>IF(LEN(Links[[#This Row],[Practitioner]])&gt;0,IF(IF(LEN(Links[[#This Row],[Location]])&gt;0,0,1)+IF(LEN(Links[[#This Row],[Effective Date]])&gt;0,0,1)+IF(LEN(Links[[#This Row],[Primary Location]])&gt;0,0,1)=0,0,1),0)</f>
        <v>0</v>
      </c>
    </row>
    <row r="70" spans="1:12">
      <c r="A70" s="2"/>
      <c r="B70" s="4"/>
      <c r="C70" s="138"/>
      <c r="D70" s="68"/>
      <c r="E70" s="139"/>
      <c r="F70" s="4"/>
      <c r="G70" s="23"/>
      <c r="H70" s="23"/>
      <c r="I70" s="30"/>
      <c r="J70" s="26"/>
      <c r="K70" s="14" t="str">
        <f>IF(LEN(Links[[#This Row],[Practitioner]])&gt;0,IF(L70=0,"✅","❎"),"")</f>
        <v/>
      </c>
      <c r="L70" s="13">
        <f>IF(LEN(Links[[#This Row],[Practitioner]])&gt;0,IF(IF(LEN(Links[[#This Row],[Location]])&gt;0,0,1)+IF(LEN(Links[[#This Row],[Effective Date]])&gt;0,0,1)+IF(LEN(Links[[#This Row],[Primary Location]])&gt;0,0,1)=0,0,1),0)</f>
        <v>0</v>
      </c>
    </row>
    <row r="71" spans="1:12">
      <c r="A71" s="2"/>
      <c r="B71" s="4"/>
      <c r="C71" s="138"/>
      <c r="D71" s="68"/>
      <c r="E71" s="139"/>
      <c r="F71" s="4"/>
      <c r="G71" s="23"/>
      <c r="H71" s="23"/>
      <c r="I71" s="30"/>
      <c r="J71" s="26"/>
      <c r="K71" s="14" t="str">
        <f>IF(LEN(Links[[#This Row],[Practitioner]])&gt;0,IF(L71=0,"✅","❎"),"")</f>
        <v/>
      </c>
      <c r="L71" s="13">
        <f>IF(LEN(Links[[#This Row],[Practitioner]])&gt;0,IF(IF(LEN(Links[[#This Row],[Location]])&gt;0,0,1)+IF(LEN(Links[[#This Row],[Effective Date]])&gt;0,0,1)+IF(LEN(Links[[#This Row],[Primary Location]])&gt;0,0,1)=0,0,1),0)</f>
        <v>0</v>
      </c>
    </row>
    <row r="72" spans="1:12">
      <c r="A72" s="2"/>
      <c r="B72" s="4"/>
      <c r="C72" s="138"/>
      <c r="D72" s="68"/>
      <c r="E72" s="139"/>
      <c r="F72" s="4"/>
      <c r="G72" s="23"/>
      <c r="H72" s="23"/>
      <c r="I72" s="30"/>
      <c r="J72" s="26"/>
      <c r="K72" s="14" t="str">
        <f>IF(LEN(Links[[#This Row],[Practitioner]])&gt;0,IF(L72=0,"✅","❎"),"")</f>
        <v/>
      </c>
      <c r="L72" s="13">
        <f>IF(LEN(Links[[#This Row],[Practitioner]])&gt;0,IF(IF(LEN(Links[[#This Row],[Location]])&gt;0,0,1)+IF(LEN(Links[[#This Row],[Effective Date]])&gt;0,0,1)+IF(LEN(Links[[#This Row],[Primary Location]])&gt;0,0,1)=0,0,1),0)</f>
        <v>0</v>
      </c>
    </row>
    <row r="73" spans="1:12">
      <c r="A73" s="2"/>
      <c r="B73" s="4"/>
      <c r="C73" s="138"/>
      <c r="D73" s="68"/>
      <c r="E73" s="139"/>
      <c r="F73" s="4"/>
      <c r="G73" s="23"/>
      <c r="H73" s="23"/>
      <c r="I73" s="30"/>
      <c r="J73" s="26"/>
      <c r="K73" s="14" t="str">
        <f>IF(LEN(Links[[#This Row],[Practitioner]])&gt;0,IF(L73=0,"✅","❎"),"")</f>
        <v/>
      </c>
      <c r="L73" s="13">
        <f>IF(LEN(Links[[#This Row],[Practitioner]])&gt;0,IF(IF(LEN(Links[[#This Row],[Location]])&gt;0,0,1)+IF(LEN(Links[[#This Row],[Effective Date]])&gt;0,0,1)+IF(LEN(Links[[#This Row],[Primary Location]])&gt;0,0,1)=0,0,1),0)</f>
        <v>0</v>
      </c>
    </row>
    <row r="74" spans="1:12">
      <c r="A74" s="2"/>
      <c r="B74" s="4"/>
      <c r="C74" s="138"/>
      <c r="D74" s="68"/>
      <c r="E74" s="139"/>
      <c r="F74" s="4"/>
      <c r="G74" s="23"/>
      <c r="H74" s="23"/>
      <c r="I74" s="30"/>
      <c r="J74" s="26"/>
      <c r="K74" s="14" t="str">
        <f>IF(LEN(Links[[#This Row],[Practitioner]])&gt;0,IF(L74=0,"✅","❎"),"")</f>
        <v/>
      </c>
      <c r="L74" s="13">
        <f>IF(LEN(Links[[#This Row],[Practitioner]])&gt;0,IF(IF(LEN(Links[[#This Row],[Location]])&gt;0,0,1)+IF(LEN(Links[[#This Row],[Effective Date]])&gt;0,0,1)+IF(LEN(Links[[#This Row],[Primary Location]])&gt;0,0,1)=0,0,1),0)</f>
        <v>0</v>
      </c>
    </row>
    <row r="75" spans="1:12">
      <c r="A75" s="2"/>
      <c r="B75" s="4"/>
      <c r="C75" s="138"/>
      <c r="D75" s="68"/>
      <c r="E75" s="139"/>
      <c r="F75" s="4"/>
      <c r="G75" s="23"/>
      <c r="H75" s="23"/>
      <c r="I75" s="30"/>
      <c r="J75" s="26"/>
      <c r="K75" s="14" t="str">
        <f>IF(LEN(Links[[#This Row],[Practitioner]])&gt;0,IF(L75=0,"✅","❎"),"")</f>
        <v/>
      </c>
      <c r="L75" s="13">
        <f>IF(LEN(Links[[#This Row],[Practitioner]])&gt;0,IF(IF(LEN(Links[[#This Row],[Location]])&gt;0,0,1)+IF(LEN(Links[[#This Row],[Effective Date]])&gt;0,0,1)+IF(LEN(Links[[#This Row],[Primary Location]])&gt;0,0,1)=0,0,1),0)</f>
        <v>0</v>
      </c>
    </row>
    <row r="76" spans="1:12">
      <c r="A76" s="2"/>
      <c r="B76" s="4"/>
      <c r="C76" s="138"/>
      <c r="D76" s="68"/>
      <c r="E76" s="139"/>
      <c r="F76" s="4"/>
      <c r="G76" s="23"/>
      <c r="H76" s="23"/>
      <c r="I76" s="30"/>
      <c r="J76" s="26"/>
      <c r="K76" s="14" t="str">
        <f>IF(LEN(Links[[#This Row],[Practitioner]])&gt;0,IF(L76=0,"✅","❎"),"")</f>
        <v/>
      </c>
      <c r="L76" s="13">
        <f>IF(LEN(Links[[#This Row],[Practitioner]])&gt;0,IF(IF(LEN(Links[[#This Row],[Location]])&gt;0,0,1)+IF(LEN(Links[[#This Row],[Effective Date]])&gt;0,0,1)+IF(LEN(Links[[#This Row],[Primary Location]])&gt;0,0,1)=0,0,1),0)</f>
        <v>0</v>
      </c>
    </row>
    <row r="77" spans="1:12">
      <c r="A77" s="2"/>
      <c r="B77" s="4"/>
      <c r="C77" s="138"/>
      <c r="D77" s="68"/>
      <c r="E77" s="139"/>
      <c r="F77" s="4"/>
      <c r="G77" s="23"/>
      <c r="H77" s="23"/>
      <c r="I77" s="30"/>
      <c r="J77" s="26"/>
      <c r="K77" s="14" t="str">
        <f>IF(LEN(Links[[#This Row],[Practitioner]])&gt;0,IF(L77=0,"✅","❎"),"")</f>
        <v/>
      </c>
      <c r="L77" s="13">
        <f>IF(LEN(Links[[#This Row],[Practitioner]])&gt;0,IF(IF(LEN(Links[[#This Row],[Location]])&gt;0,0,1)+IF(LEN(Links[[#This Row],[Effective Date]])&gt;0,0,1)+IF(LEN(Links[[#This Row],[Primary Location]])&gt;0,0,1)=0,0,1),0)</f>
        <v>0</v>
      </c>
    </row>
    <row r="78" spans="1:12">
      <c r="A78" s="2"/>
      <c r="B78" s="4"/>
      <c r="C78" s="138"/>
      <c r="D78" s="68"/>
      <c r="E78" s="139"/>
      <c r="F78" s="4"/>
      <c r="G78" s="23"/>
      <c r="H78" s="23"/>
      <c r="I78" s="30"/>
      <c r="J78" s="26"/>
      <c r="K78" s="14" t="str">
        <f>IF(LEN(Links[[#This Row],[Practitioner]])&gt;0,IF(L78=0,"✅","❎"),"")</f>
        <v/>
      </c>
      <c r="L78" s="13">
        <f>IF(LEN(Links[[#This Row],[Practitioner]])&gt;0,IF(IF(LEN(Links[[#This Row],[Location]])&gt;0,0,1)+IF(LEN(Links[[#This Row],[Effective Date]])&gt;0,0,1)+IF(LEN(Links[[#This Row],[Primary Location]])&gt;0,0,1)=0,0,1),0)</f>
        <v>0</v>
      </c>
    </row>
    <row r="79" spans="1:12">
      <c r="A79" s="2"/>
      <c r="B79" s="4"/>
      <c r="C79" s="138"/>
      <c r="D79" s="68"/>
      <c r="E79" s="139"/>
      <c r="F79" s="4"/>
      <c r="G79" s="23"/>
      <c r="H79" s="23"/>
      <c r="I79" s="30"/>
      <c r="J79" s="26"/>
      <c r="K79" s="14" t="str">
        <f>IF(LEN(Links[[#This Row],[Practitioner]])&gt;0,IF(L79=0,"✅","❎"),"")</f>
        <v/>
      </c>
      <c r="L79" s="13">
        <f>IF(LEN(Links[[#This Row],[Practitioner]])&gt;0,IF(IF(LEN(Links[[#This Row],[Location]])&gt;0,0,1)+IF(LEN(Links[[#This Row],[Effective Date]])&gt;0,0,1)+IF(LEN(Links[[#This Row],[Primary Location]])&gt;0,0,1)=0,0,1),0)</f>
        <v>0</v>
      </c>
    </row>
    <row r="80" spans="1:12">
      <c r="A80" s="2"/>
      <c r="B80" s="4"/>
      <c r="C80" s="138"/>
      <c r="D80" s="68"/>
      <c r="E80" s="139"/>
      <c r="F80" s="4"/>
      <c r="G80" s="23"/>
      <c r="H80" s="23"/>
      <c r="I80" s="30"/>
      <c r="J80" s="26"/>
      <c r="K80" s="14" t="str">
        <f>IF(LEN(Links[[#This Row],[Practitioner]])&gt;0,IF(L80=0,"✅","❎"),"")</f>
        <v/>
      </c>
      <c r="L80" s="13">
        <f>IF(LEN(Links[[#This Row],[Practitioner]])&gt;0,IF(IF(LEN(Links[[#This Row],[Location]])&gt;0,0,1)+IF(LEN(Links[[#This Row],[Effective Date]])&gt;0,0,1)+IF(LEN(Links[[#This Row],[Primary Location]])&gt;0,0,1)=0,0,1),0)</f>
        <v>0</v>
      </c>
    </row>
    <row r="81" spans="1:12">
      <c r="A81" s="2"/>
      <c r="B81" s="4"/>
      <c r="C81" s="138"/>
      <c r="D81" s="68"/>
      <c r="E81" s="139"/>
      <c r="F81" s="4"/>
      <c r="G81" s="23"/>
      <c r="H81" s="23"/>
      <c r="I81" s="30"/>
      <c r="J81" s="26"/>
      <c r="K81" s="14" t="str">
        <f>IF(LEN(Links[[#This Row],[Practitioner]])&gt;0,IF(L81=0,"✅","❎"),"")</f>
        <v/>
      </c>
      <c r="L81" s="13">
        <f>IF(LEN(Links[[#This Row],[Practitioner]])&gt;0,IF(IF(LEN(Links[[#This Row],[Location]])&gt;0,0,1)+IF(LEN(Links[[#This Row],[Effective Date]])&gt;0,0,1)+IF(LEN(Links[[#This Row],[Primary Location]])&gt;0,0,1)=0,0,1),0)</f>
        <v>0</v>
      </c>
    </row>
    <row r="82" spans="1:12">
      <c r="A82" s="2"/>
      <c r="B82" s="4"/>
      <c r="C82" s="138"/>
      <c r="D82" s="68"/>
      <c r="E82" s="139"/>
      <c r="F82" s="4"/>
      <c r="G82" s="23"/>
      <c r="H82" s="23"/>
      <c r="I82" s="30"/>
      <c r="J82" s="26"/>
      <c r="K82" s="14" t="str">
        <f>IF(LEN(Links[[#This Row],[Practitioner]])&gt;0,IF(L82=0,"✅","❎"),"")</f>
        <v/>
      </c>
      <c r="L82" s="13">
        <f>IF(LEN(Links[[#This Row],[Practitioner]])&gt;0,IF(IF(LEN(Links[[#This Row],[Location]])&gt;0,0,1)+IF(LEN(Links[[#This Row],[Effective Date]])&gt;0,0,1)+IF(LEN(Links[[#This Row],[Primary Location]])&gt;0,0,1)=0,0,1),0)</f>
        <v>0</v>
      </c>
    </row>
    <row r="83" spans="1:12">
      <c r="A83" s="2"/>
      <c r="B83" s="4"/>
      <c r="C83" s="138"/>
      <c r="D83" s="68"/>
      <c r="E83" s="139"/>
      <c r="F83" s="4"/>
      <c r="G83" s="23"/>
      <c r="H83" s="23"/>
      <c r="I83" s="30"/>
      <c r="J83" s="26"/>
      <c r="K83" s="14" t="str">
        <f>IF(LEN(Links[[#This Row],[Practitioner]])&gt;0,IF(L83=0,"✅","❎"),"")</f>
        <v/>
      </c>
      <c r="L83" s="13">
        <f>IF(LEN(Links[[#This Row],[Practitioner]])&gt;0,IF(IF(LEN(Links[[#This Row],[Location]])&gt;0,0,1)+IF(LEN(Links[[#This Row],[Effective Date]])&gt;0,0,1)+IF(LEN(Links[[#This Row],[Primary Location]])&gt;0,0,1)=0,0,1),0)</f>
        <v>0</v>
      </c>
    </row>
    <row r="84" spans="1:12">
      <c r="A84" s="2"/>
      <c r="B84" s="4"/>
      <c r="C84" s="138"/>
      <c r="D84" s="68"/>
      <c r="E84" s="139"/>
      <c r="F84" s="4"/>
      <c r="G84" s="23"/>
      <c r="H84" s="23"/>
      <c r="I84" s="30"/>
      <c r="J84" s="26"/>
      <c r="K84" s="14" t="str">
        <f>IF(LEN(Links[[#This Row],[Practitioner]])&gt;0,IF(L84=0,"✅","❎"),"")</f>
        <v/>
      </c>
      <c r="L84" s="13">
        <f>IF(LEN(Links[[#This Row],[Practitioner]])&gt;0,IF(IF(LEN(Links[[#This Row],[Location]])&gt;0,0,1)+IF(LEN(Links[[#This Row],[Effective Date]])&gt;0,0,1)+IF(LEN(Links[[#This Row],[Primary Location]])&gt;0,0,1)=0,0,1),0)</f>
        <v>0</v>
      </c>
    </row>
    <row r="85" spans="1:12">
      <c r="A85" s="2"/>
      <c r="B85" s="4"/>
      <c r="C85" s="138"/>
      <c r="D85" s="68"/>
      <c r="E85" s="139"/>
      <c r="F85" s="4"/>
      <c r="G85" s="23"/>
      <c r="H85" s="23"/>
      <c r="I85" s="30"/>
      <c r="J85" s="26"/>
      <c r="K85" s="14" t="str">
        <f>IF(LEN(Links[[#This Row],[Practitioner]])&gt;0,IF(L85=0,"✅","❎"),"")</f>
        <v/>
      </c>
      <c r="L85" s="13">
        <f>IF(LEN(Links[[#This Row],[Practitioner]])&gt;0,IF(IF(LEN(Links[[#This Row],[Location]])&gt;0,0,1)+IF(LEN(Links[[#This Row],[Effective Date]])&gt;0,0,1)+IF(LEN(Links[[#This Row],[Primary Location]])&gt;0,0,1)=0,0,1),0)</f>
        <v>0</v>
      </c>
    </row>
    <row r="86" spans="1:12">
      <c r="A86" s="2"/>
      <c r="B86" s="4"/>
      <c r="C86" s="138"/>
      <c r="D86" s="68"/>
      <c r="E86" s="139"/>
      <c r="F86" s="4"/>
      <c r="G86" s="23"/>
      <c r="H86" s="23"/>
      <c r="I86" s="30"/>
      <c r="J86" s="26"/>
      <c r="K86" s="14" t="str">
        <f>IF(LEN(Links[[#This Row],[Practitioner]])&gt;0,IF(L86=0,"✅","❎"),"")</f>
        <v/>
      </c>
      <c r="L86" s="13">
        <f>IF(LEN(Links[[#This Row],[Practitioner]])&gt;0,IF(IF(LEN(Links[[#This Row],[Location]])&gt;0,0,1)+IF(LEN(Links[[#This Row],[Effective Date]])&gt;0,0,1)+IF(LEN(Links[[#This Row],[Primary Location]])&gt;0,0,1)=0,0,1),0)</f>
        <v>0</v>
      </c>
    </row>
    <row r="87" spans="1:12">
      <c r="A87" s="2"/>
      <c r="B87" s="4"/>
      <c r="C87" s="138"/>
      <c r="D87" s="68"/>
      <c r="E87" s="139"/>
      <c r="F87" s="4"/>
      <c r="G87" s="23"/>
      <c r="H87" s="23"/>
      <c r="I87" s="30"/>
      <c r="J87" s="26"/>
      <c r="K87" s="14" t="str">
        <f>IF(LEN(Links[[#This Row],[Practitioner]])&gt;0,IF(L87=0,"✅","❎"),"")</f>
        <v/>
      </c>
      <c r="L87" s="13">
        <f>IF(LEN(Links[[#This Row],[Practitioner]])&gt;0,IF(IF(LEN(Links[[#This Row],[Location]])&gt;0,0,1)+IF(LEN(Links[[#This Row],[Effective Date]])&gt;0,0,1)+IF(LEN(Links[[#This Row],[Primary Location]])&gt;0,0,1)=0,0,1),0)</f>
        <v>0</v>
      </c>
    </row>
    <row r="88" spans="1:12" ht="15.75" thickBot="1">
      <c r="A88" s="2"/>
      <c r="B88" s="4"/>
      <c r="C88" s="140"/>
      <c r="D88" s="141"/>
      <c r="E88" s="142"/>
      <c r="F88" s="4"/>
      <c r="G88" s="21" t="s">
        <v>65</v>
      </c>
      <c r="H88" s="21" t="s">
        <v>65</v>
      </c>
      <c r="I88" s="21"/>
      <c r="J88" s="21" t="s">
        <v>65</v>
      </c>
      <c r="K88" s="4"/>
      <c r="L88" s="2"/>
    </row>
    <row r="89" spans="1:12">
      <c r="A89" s="2"/>
      <c r="B89" s="4"/>
      <c r="C89" s="4"/>
      <c r="D89" s="4"/>
      <c r="E89" s="4"/>
      <c r="F89" s="4"/>
      <c r="G89" s="4"/>
      <c r="H89" s="4"/>
      <c r="I89" s="4"/>
      <c r="J89" s="4"/>
      <c r="K89" s="4"/>
      <c r="L89" s="2"/>
    </row>
    <row r="90" spans="1:12">
      <c r="A90" s="2"/>
      <c r="B90" s="2"/>
      <c r="C90" s="2"/>
      <c r="D90" s="2"/>
      <c r="E90" s="2"/>
      <c r="F90" s="2"/>
      <c r="G90" s="2"/>
      <c r="H90" s="2"/>
      <c r="I90" s="2"/>
      <c r="J90" s="2"/>
      <c r="K90" s="2"/>
      <c r="L90" s="2"/>
    </row>
  </sheetData>
  <sheetProtection algorithmName="SHA-512" hashValue="PXMaWfCGSagCpAOwEsq8WzRrcbNrYpwht3BG9CH7TOM/dlUYpQ0mb9mdHiGIDMKiZT5Kv8aryml5BqkNAadCRA==" saltValue="QYUfSgJXkCfyerdo+ayGvw==" spinCount="100000" sheet="1" objects="1" scenarios="1" selectLockedCells="1"/>
  <mergeCells count="7">
    <mergeCell ref="C15:E88"/>
    <mergeCell ref="B10:K10"/>
    <mergeCell ref="F2:H3"/>
    <mergeCell ref="J2:K3"/>
    <mergeCell ref="B7:F8"/>
    <mergeCell ref="G7:K8"/>
    <mergeCell ref="C13:E13"/>
  </mergeCells>
  <conditionalFormatting sqref="B7:F8">
    <cfRule type="expression" dxfId="13" priority="1">
      <formula>A7 = 0</formula>
    </cfRule>
    <cfRule type="expression" dxfId="12" priority="2">
      <formula>A7 &gt; 0</formula>
    </cfRule>
  </conditionalFormatting>
  <conditionalFormatting sqref="K12:K89">
    <cfRule type="cellIs" dxfId="11" priority="3" operator="equal">
      <formula>"✅"</formula>
    </cfRule>
    <cfRule type="cellIs" dxfId="10" priority="4" operator="equal">
      <formula>"❎"</formula>
    </cfRule>
  </conditionalFormatting>
  <dataValidations count="3">
    <dataValidation type="list" allowBlank="1" showInputMessage="1" showErrorMessage="1" sqref="J14:J87" xr:uid="{900DBB7B-0D6F-4297-B9B4-50FD77A87A2B}">
      <formula1>Boolean</formula1>
    </dataValidation>
    <dataValidation type="list" allowBlank="1" showInputMessage="1" showErrorMessage="1" sqref="G14:G87" xr:uid="{C0478D6E-9116-4F22-A523-E12E9F48468E}">
      <formula1>Providers</formula1>
    </dataValidation>
    <dataValidation type="list" allowBlank="1" showInputMessage="1" showErrorMessage="1" sqref="H14:H87" xr:uid="{B7470BB5-F14F-402F-A4AC-E58A50CF3E12}">
      <formula1>LocationLook</formula1>
    </dataValidation>
  </dataValidations>
  <hyperlinks>
    <hyperlink ref="J2:K3" location="'🏠'!A1" display="🏠" xr:uid="{017A772E-2666-4F2F-916E-CEA3DB0F7421}"/>
  </hyperlinks>
  <printOptions horizontalCentered="1" verticalCentered="1"/>
  <pageMargins left="0.15" right="0.15" top="0.25" bottom="0.25" header="0.15" footer="0.15"/>
  <pageSetup scale="87" fitToHeight="0"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70487-29E8-418F-B7F7-5F7C5225916B}">
  <sheetPr>
    <tabColor rgb="FF97999B"/>
    <pageSetUpPr fitToPage="1"/>
  </sheetPr>
  <dimension ref="A1:V46"/>
  <sheetViews>
    <sheetView zoomScaleNormal="100" workbookViewId="0">
      <selection activeCell="K19" sqref="K19"/>
    </sheetView>
  </sheetViews>
  <sheetFormatPr defaultRowHeight="15"/>
  <cols>
    <col min="1" max="2" width="2.85546875" customWidth="1"/>
    <col min="5" max="6" width="2.85546875" customWidth="1"/>
    <col min="7" max="8" width="20" customWidth="1"/>
    <col min="9" max="10" width="34.28515625" customWidth="1"/>
    <col min="11" max="12" width="20" customWidth="1"/>
    <col min="13" max="13" width="35.7109375" customWidth="1"/>
    <col min="14" max="14" width="12.140625" customWidth="1"/>
    <col min="15" max="15" width="12.140625" style="53" customWidth="1"/>
    <col min="16" max="17" width="12.140625" customWidth="1"/>
    <col min="18" max="20" width="2.85546875" customWidth="1"/>
  </cols>
  <sheetData>
    <row r="1" spans="1:22">
      <c r="A1" s="2"/>
      <c r="B1" s="2"/>
      <c r="C1" s="2"/>
      <c r="D1" s="2"/>
      <c r="E1" s="2"/>
      <c r="F1" s="2"/>
      <c r="G1" s="2"/>
      <c r="H1" s="2"/>
      <c r="I1" s="2"/>
      <c r="J1" s="2"/>
      <c r="K1" s="2"/>
      <c r="L1" s="2"/>
      <c r="M1" s="2"/>
      <c r="N1" s="2"/>
      <c r="O1" s="2"/>
      <c r="P1" s="2"/>
      <c r="Q1" s="2"/>
      <c r="R1" s="2"/>
      <c r="S1" s="2"/>
      <c r="T1" s="53"/>
      <c r="U1" s="53"/>
      <c r="V1" s="53"/>
    </row>
    <row r="2" spans="1:22" ht="15" customHeight="1">
      <c r="A2" s="2"/>
      <c r="B2" s="1"/>
      <c r="C2" s="1"/>
      <c r="D2" s="1"/>
      <c r="E2" s="2"/>
      <c r="F2" s="92" t="s">
        <v>0</v>
      </c>
      <c r="G2" s="92"/>
      <c r="H2" s="92"/>
      <c r="I2" s="92"/>
      <c r="J2" s="92"/>
      <c r="K2" s="92"/>
      <c r="L2" s="92"/>
      <c r="M2" s="92"/>
      <c r="N2" s="92"/>
      <c r="O2" s="92"/>
      <c r="P2" s="92"/>
      <c r="Q2" s="113" t="s">
        <v>56</v>
      </c>
      <c r="R2" s="113"/>
      <c r="S2" s="2"/>
      <c r="T2" s="53"/>
      <c r="U2" s="53"/>
      <c r="V2" s="53"/>
    </row>
    <row r="3" spans="1:22" ht="15.75" customHeight="1">
      <c r="A3" s="2"/>
      <c r="B3" s="1"/>
      <c r="C3" s="1"/>
      <c r="D3" s="1"/>
      <c r="E3" s="2"/>
      <c r="F3" s="92"/>
      <c r="G3" s="92"/>
      <c r="H3" s="92"/>
      <c r="I3" s="92"/>
      <c r="J3" s="92"/>
      <c r="K3" s="92"/>
      <c r="L3" s="92"/>
      <c r="M3" s="92"/>
      <c r="N3" s="92"/>
      <c r="O3" s="92"/>
      <c r="P3" s="92"/>
      <c r="Q3" s="113"/>
      <c r="R3" s="113"/>
      <c r="S3" s="2"/>
      <c r="T3" s="53"/>
      <c r="U3" s="53"/>
      <c r="V3" s="53"/>
    </row>
    <row r="4" spans="1:22" ht="15" customHeight="1">
      <c r="A4" s="2"/>
      <c r="B4" s="2"/>
      <c r="C4" s="2"/>
      <c r="D4" s="2"/>
      <c r="E4" s="2"/>
      <c r="F4" s="2"/>
      <c r="G4" s="3"/>
      <c r="H4" s="3"/>
      <c r="I4" s="3"/>
      <c r="J4" s="3"/>
      <c r="K4" s="3"/>
      <c r="L4" s="3"/>
      <c r="M4" s="3"/>
      <c r="N4" s="3"/>
      <c r="O4" s="3"/>
      <c r="P4" s="3"/>
      <c r="Q4" s="3"/>
      <c r="R4" s="2"/>
      <c r="S4" s="2"/>
      <c r="T4" s="53"/>
      <c r="U4" s="53"/>
      <c r="V4" s="53"/>
    </row>
    <row r="5" spans="1:22" ht="7.5" customHeight="1">
      <c r="A5" s="53"/>
      <c r="B5" s="53"/>
      <c r="C5" s="53"/>
      <c r="D5" s="53"/>
      <c r="E5" s="53"/>
      <c r="F5" s="53"/>
      <c r="G5" s="53"/>
      <c r="H5" s="53"/>
      <c r="I5" s="53"/>
      <c r="J5" s="53"/>
      <c r="K5" s="53"/>
      <c r="L5" s="53"/>
      <c r="M5" s="53"/>
      <c r="N5" s="53"/>
      <c r="P5" s="53"/>
      <c r="Q5" s="53"/>
      <c r="R5" s="53"/>
      <c r="S5" s="53"/>
      <c r="T5" s="53"/>
      <c r="U5" s="53"/>
      <c r="V5" s="53"/>
    </row>
    <row r="6" spans="1:22" ht="15" customHeight="1">
      <c r="A6" s="2"/>
      <c r="B6" s="2"/>
      <c r="C6" s="2"/>
      <c r="D6" s="2"/>
      <c r="E6" s="2"/>
      <c r="F6" s="2"/>
      <c r="G6" s="2"/>
      <c r="H6" s="2"/>
      <c r="I6" s="2"/>
      <c r="J6" s="2"/>
      <c r="K6" s="2"/>
      <c r="L6" s="2"/>
      <c r="M6" s="2"/>
      <c r="N6" s="2"/>
      <c r="O6" s="2"/>
      <c r="P6" s="2"/>
      <c r="Q6" s="2"/>
      <c r="R6" s="2"/>
      <c r="S6" s="2"/>
      <c r="T6" s="53"/>
      <c r="U6" s="53"/>
      <c r="V6" s="53"/>
    </row>
    <row r="7" spans="1:22" ht="15" customHeight="1">
      <c r="A7" s="13">
        <f>SUM(S12:S45)</f>
        <v>0</v>
      </c>
      <c r="B7" s="114" t="s">
        <v>18</v>
      </c>
      <c r="C7" s="114"/>
      <c r="D7" s="114"/>
      <c r="E7" s="114"/>
      <c r="F7" s="115"/>
      <c r="G7" s="120" t="s">
        <v>95</v>
      </c>
      <c r="H7" s="120"/>
      <c r="I7" s="120"/>
      <c r="J7" s="120"/>
      <c r="K7" s="120"/>
      <c r="L7" s="120"/>
      <c r="M7" s="120"/>
      <c r="N7" s="120"/>
      <c r="O7" s="120"/>
      <c r="P7" s="120"/>
      <c r="Q7" s="120"/>
      <c r="R7" s="120"/>
      <c r="S7" s="2"/>
      <c r="T7" s="53"/>
      <c r="U7" s="53"/>
      <c r="V7" s="53">
        <f>A7</f>
        <v>0</v>
      </c>
    </row>
    <row r="8" spans="1:22" ht="15" customHeight="1">
      <c r="A8" s="2"/>
      <c r="B8" s="114"/>
      <c r="C8" s="114"/>
      <c r="D8" s="114"/>
      <c r="E8" s="114"/>
      <c r="F8" s="115"/>
      <c r="G8" s="120"/>
      <c r="H8" s="120"/>
      <c r="I8" s="120"/>
      <c r="J8" s="120"/>
      <c r="K8" s="120"/>
      <c r="L8" s="120"/>
      <c r="M8" s="120"/>
      <c r="N8" s="120"/>
      <c r="O8" s="120"/>
      <c r="P8" s="120"/>
      <c r="Q8" s="120"/>
      <c r="R8" s="120"/>
      <c r="S8" s="2"/>
      <c r="T8" s="53"/>
      <c r="U8" s="53"/>
      <c r="V8" s="53"/>
    </row>
    <row r="9" spans="1:22">
      <c r="A9" s="2"/>
      <c r="B9" s="2"/>
      <c r="C9" s="2"/>
      <c r="D9" s="2"/>
      <c r="E9" s="2"/>
      <c r="F9" s="2"/>
      <c r="G9" s="2"/>
      <c r="H9" s="2"/>
      <c r="I9" s="2"/>
      <c r="J9" s="2"/>
      <c r="K9" s="2"/>
      <c r="L9" s="2"/>
      <c r="M9" s="2"/>
      <c r="N9" s="2"/>
      <c r="O9" s="2"/>
      <c r="P9" s="2"/>
      <c r="Q9" s="2"/>
      <c r="R9" s="2"/>
      <c r="S9" s="2"/>
      <c r="T9" s="53"/>
      <c r="U9" s="53"/>
      <c r="V9" s="53"/>
    </row>
    <row r="10" spans="1:22" ht="7.5" customHeight="1">
      <c r="A10" s="53"/>
      <c r="B10" s="53"/>
      <c r="C10" s="53"/>
      <c r="D10" s="53"/>
      <c r="E10" s="53"/>
      <c r="F10" s="53"/>
      <c r="G10" s="53"/>
      <c r="H10" s="53"/>
      <c r="I10" s="53"/>
      <c r="J10" s="53"/>
      <c r="K10" s="53"/>
      <c r="L10" s="53"/>
      <c r="M10" s="53"/>
      <c r="N10" s="53"/>
      <c r="P10" s="53"/>
      <c r="Q10" s="53"/>
      <c r="R10" s="53"/>
      <c r="S10" s="53"/>
      <c r="T10" s="53"/>
      <c r="U10" s="53"/>
      <c r="V10" s="53"/>
    </row>
    <row r="11" spans="1:22">
      <c r="A11" s="2"/>
      <c r="B11" s="2"/>
      <c r="C11" s="2"/>
      <c r="D11" s="2"/>
      <c r="E11" s="2"/>
      <c r="F11" s="2"/>
      <c r="G11" s="2"/>
      <c r="H11" s="2"/>
      <c r="I11" s="2"/>
      <c r="J11" s="2"/>
      <c r="K11" s="2"/>
      <c r="L11" s="2"/>
      <c r="M11" s="2"/>
      <c r="N11" s="2"/>
      <c r="O11" s="2"/>
      <c r="P11" s="2"/>
      <c r="Q11" s="2"/>
      <c r="R11" s="2"/>
      <c r="S11" s="2"/>
      <c r="T11" s="53"/>
      <c r="U11" s="53"/>
      <c r="V11" s="53"/>
    </row>
    <row r="12" spans="1:22" ht="15.75" thickBot="1">
      <c r="A12" s="2"/>
      <c r="B12" s="4"/>
      <c r="C12" s="4"/>
      <c r="D12" s="4"/>
      <c r="E12" s="4"/>
      <c r="F12" s="4"/>
      <c r="G12" s="4"/>
      <c r="H12" s="4"/>
      <c r="I12" s="4"/>
      <c r="J12" s="4"/>
      <c r="K12" s="4"/>
      <c r="L12" s="4"/>
      <c r="M12" s="4"/>
      <c r="N12" s="4"/>
      <c r="O12" s="4"/>
      <c r="P12" s="4"/>
      <c r="Q12" s="4"/>
      <c r="R12" s="4"/>
      <c r="S12" s="2"/>
      <c r="T12" s="53"/>
      <c r="U12" s="53"/>
      <c r="V12" s="53"/>
    </row>
    <row r="13" spans="1:22" ht="15.75" customHeight="1" thickBot="1">
      <c r="A13" s="2"/>
      <c r="B13" s="4"/>
      <c r="C13" s="144" t="s">
        <v>58</v>
      </c>
      <c r="D13" s="145"/>
      <c r="E13" s="146"/>
      <c r="F13" s="4"/>
      <c r="G13" s="15" t="s">
        <v>68</v>
      </c>
      <c r="H13" s="15" t="s">
        <v>67</v>
      </c>
      <c r="I13" s="15" t="s">
        <v>96</v>
      </c>
      <c r="J13" s="15" t="s">
        <v>90</v>
      </c>
      <c r="K13" s="15" t="s">
        <v>29</v>
      </c>
      <c r="L13" s="15" t="s">
        <v>30</v>
      </c>
      <c r="M13" s="15" t="s">
        <v>97</v>
      </c>
      <c r="N13" s="15" t="s">
        <v>98</v>
      </c>
      <c r="O13" s="15" t="s">
        <v>99</v>
      </c>
      <c r="P13" s="12" t="s">
        <v>100</v>
      </c>
      <c r="Q13" s="12" t="s">
        <v>101</v>
      </c>
      <c r="R13" s="4"/>
      <c r="S13" s="2"/>
      <c r="T13" s="53"/>
      <c r="U13" s="53"/>
      <c r="V13" s="53"/>
    </row>
    <row r="14" spans="1:22" ht="15.75" customHeight="1" thickBot="1">
      <c r="A14" s="2"/>
      <c r="B14" s="4"/>
      <c r="C14" s="4"/>
      <c r="D14" s="4"/>
      <c r="E14" s="4"/>
      <c r="F14" s="4"/>
      <c r="G14" s="18"/>
      <c r="H14" s="18"/>
      <c r="I14" s="18"/>
      <c r="J14" s="18"/>
      <c r="K14" s="19"/>
      <c r="L14" s="19"/>
      <c r="M14" s="19"/>
      <c r="N14" s="19"/>
      <c r="O14" s="19"/>
      <c r="P14" s="19"/>
      <c r="Q14" s="18"/>
      <c r="R14" s="14" t="str">
        <f>IF(LEN(Contacts[[#This Row],[First Name]])&gt;0,IF(S14=0,"✅","❎"),"")</f>
        <v/>
      </c>
      <c r="S14" s="13">
        <f>IF(LEN(Contacts[[#This Row],[First Name]])&gt;0,IF(IF(LEN(Contacts[[#This Row],[First Name]])&gt;0,0,1)+IF(LEN(Contacts[[#This Row],[Last Name]])&gt;0,0,1)+IF(LEN(Contacts[[#This Row],[Title]])&gt;0,0,1)+IF(LEN(Contacts[[#This Row],[Location]])&gt;0,0,1)+IF(LEN(Contacts[[#This Row],[Phone]])&gt;0,0,1)+IF(LEN(Contacts[[#This Row],[Fax]])&gt;0,0,1)+IF(LEN(Contacts[[#This Row],[Email]])&gt;0,0,1)=0,0,1),0)</f>
        <v>0</v>
      </c>
      <c r="T14" s="53"/>
      <c r="U14" s="53"/>
      <c r="V14" s="53"/>
    </row>
    <row r="15" spans="1:22" ht="15.75" customHeight="1">
      <c r="A15" s="2"/>
      <c r="B15" s="4"/>
      <c r="C15" s="135" t="s">
        <v>102</v>
      </c>
      <c r="D15" s="136"/>
      <c r="E15" s="137"/>
      <c r="F15" s="4"/>
      <c r="G15" s="18"/>
      <c r="H15" s="18"/>
      <c r="I15" s="18"/>
      <c r="J15" s="18"/>
      <c r="K15" s="20"/>
      <c r="L15" s="20"/>
      <c r="M15" s="20"/>
      <c r="N15" s="20"/>
      <c r="O15" s="20"/>
      <c r="P15" s="20"/>
      <c r="Q15" s="18"/>
      <c r="R15" s="14" t="str">
        <f>IF(LEN(Contacts[[#This Row],[First Name]])&gt;0,IF(S15=0,"✅","❎"),"")</f>
        <v/>
      </c>
      <c r="S15" s="13">
        <f>IF(LEN(Contacts[[#This Row],[First Name]])&gt;0,IF(IF(LEN(Contacts[[#This Row],[First Name]])&gt;0,0,1)+IF(LEN(Contacts[[#This Row],[Last Name]])&gt;0,0,1)+IF(LEN(Contacts[[#This Row],[Title]])&gt;0,0,1)+IF(LEN(Contacts[[#This Row],[Location]])&gt;0,0,1)+IF(LEN(Contacts[[#This Row],[Phone]])&gt;0,0,1)+IF(LEN(Contacts[[#This Row],[Email]])&gt;0,0,1)=0,0,1),0)</f>
        <v>0</v>
      </c>
      <c r="T15" s="53"/>
      <c r="U15" s="53"/>
      <c r="V15" s="53"/>
    </row>
    <row r="16" spans="1:22" ht="15.75" customHeight="1">
      <c r="A16" s="2"/>
      <c r="B16" s="4"/>
      <c r="C16" s="138"/>
      <c r="D16" s="68"/>
      <c r="E16" s="139"/>
      <c r="F16" s="4"/>
      <c r="G16" s="18"/>
      <c r="H16" s="18"/>
      <c r="I16" s="18"/>
      <c r="J16" s="18"/>
      <c r="K16" s="20"/>
      <c r="L16" s="20"/>
      <c r="M16" s="20"/>
      <c r="N16" s="20"/>
      <c r="O16" s="20"/>
      <c r="P16" s="20"/>
      <c r="Q16" s="18"/>
      <c r="R16" s="14" t="str">
        <f>IF(LEN(Contacts[[#This Row],[First Name]])&gt;0,IF(S16=0,"✅","❎"),"")</f>
        <v/>
      </c>
      <c r="S16" s="13">
        <f>IF(LEN(Contacts[[#This Row],[First Name]])&gt;0,IF(IF(LEN(Contacts[[#This Row],[First Name]])&gt;0,0,1)+IF(LEN(Contacts[[#This Row],[Last Name]])&gt;0,0,1)+IF(LEN(Contacts[[#This Row],[Title]])&gt;0,0,1)+IF(LEN(Contacts[[#This Row],[Location]])&gt;0,0,1)+IF(LEN(Contacts[[#This Row],[Phone]])&gt;0,0,1)+IF(LEN(Contacts[[#This Row],[Email]])&gt;0,0,1)=0,0,1),0)</f>
        <v>0</v>
      </c>
      <c r="T16" s="53"/>
      <c r="U16" s="53"/>
      <c r="V16" s="53"/>
    </row>
    <row r="17" spans="1:19">
      <c r="A17" s="2"/>
      <c r="B17" s="4"/>
      <c r="C17" s="138"/>
      <c r="D17" s="68"/>
      <c r="E17" s="139"/>
      <c r="F17" s="4"/>
      <c r="G17" s="18"/>
      <c r="H17" s="18"/>
      <c r="I17" s="18"/>
      <c r="J17" s="18"/>
      <c r="K17" s="20"/>
      <c r="L17" s="20"/>
      <c r="M17" s="20"/>
      <c r="N17" s="20"/>
      <c r="O17" s="20"/>
      <c r="P17" s="20"/>
      <c r="Q17" s="18"/>
      <c r="R17" s="14" t="str">
        <f>IF(LEN(Contacts[[#This Row],[First Name]])&gt;0,IF(S17=0,"✅","❎"),"")</f>
        <v/>
      </c>
      <c r="S17" s="13">
        <f>IF(LEN(Contacts[[#This Row],[First Name]])&gt;0,IF(IF(LEN(Contacts[[#This Row],[First Name]])&gt;0,0,1)+IF(LEN(Contacts[[#This Row],[Last Name]])&gt;0,0,1)+IF(LEN(Contacts[[#This Row],[Title]])&gt;0,0,1)+IF(LEN(Contacts[[#This Row],[Location]])&gt;0,0,1)+IF(LEN(Contacts[[#This Row],[Phone]])&gt;0,0,1)+IF(LEN(Contacts[[#This Row],[Email]])&gt;0,0,1)=0,0,1),0)</f>
        <v>0</v>
      </c>
    </row>
    <row r="18" spans="1:19" ht="15.75" customHeight="1">
      <c r="A18" s="2"/>
      <c r="B18" s="4"/>
      <c r="C18" s="138"/>
      <c r="D18" s="68"/>
      <c r="E18" s="139"/>
      <c r="F18" s="4"/>
      <c r="G18" s="18"/>
      <c r="H18" s="18"/>
      <c r="I18" s="18"/>
      <c r="J18" s="18"/>
      <c r="K18" s="20"/>
      <c r="L18" s="20"/>
      <c r="M18" s="20"/>
      <c r="N18" s="20"/>
      <c r="O18" s="20"/>
      <c r="P18" s="20"/>
      <c r="Q18" s="18"/>
      <c r="R18" s="14" t="str">
        <f>IF(LEN(Contacts[[#This Row],[First Name]])&gt;0,IF(S18=0,"✅","❎"),"")</f>
        <v/>
      </c>
      <c r="S18" s="13">
        <f>IF(LEN(Contacts[[#This Row],[First Name]])&gt;0,IF(IF(LEN(Contacts[[#This Row],[First Name]])&gt;0,0,1)+IF(LEN(Contacts[[#This Row],[Last Name]])&gt;0,0,1)+IF(LEN(Contacts[[#This Row],[Title]])&gt;0,0,1)+IF(LEN(Contacts[[#This Row],[Location]])&gt;0,0,1)+IF(LEN(Contacts[[#This Row],[Phone]])&gt;0,0,1)+IF(LEN(Contacts[[#This Row],[Email]])&gt;0,0,1)=0,0,1),0)</f>
        <v>0</v>
      </c>
    </row>
    <row r="19" spans="1:19" ht="15.75" customHeight="1">
      <c r="A19" s="2"/>
      <c r="B19" s="4"/>
      <c r="C19" s="138"/>
      <c r="D19" s="68"/>
      <c r="E19" s="139"/>
      <c r="F19" s="4"/>
      <c r="G19" s="18"/>
      <c r="H19" s="18"/>
      <c r="I19" s="18"/>
      <c r="J19" s="18"/>
      <c r="K19" s="20"/>
      <c r="L19" s="20"/>
      <c r="M19" s="20"/>
      <c r="N19" s="20"/>
      <c r="O19" s="20"/>
      <c r="P19" s="20"/>
      <c r="Q19" s="18"/>
      <c r="R19" s="14" t="str">
        <f>IF(LEN(Contacts[[#This Row],[First Name]])&gt;0,IF(S19=0,"✅","❎"),"")</f>
        <v/>
      </c>
      <c r="S19" s="13">
        <f>IF(LEN(Contacts[[#This Row],[First Name]])&gt;0,IF(IF(LEN(Contacts[[#This Row],[First Name]])&gt;0,0,1)+IF(LEN(Contacts[[#This Row],[Last Name]])&gt;0,0,1)+IF(LEN(Contacts[[#This Row],[Title]])&gt;0,0,1)+IF(LEN(Contacts[[#This Row],[Location]])&gt;0,0,1)+IF(LEN(Contacts[[#This Row],[Phone]])&gt;0,0,1)+IF(LEN(Contacts[[#This Row],[Email]])&gt;0,0,1)=0,0,1),0)</f>
        <v>0</v>
      </c>
    </row>
    <row r="20" spans="1:19">
      <c r="A20" s="2"/>
      <c r="B20" s="4"/>
      <c r="C20" s="138"/>
      <c r="D20" s="68"/>
      <c r="E20" s="139"/>
      <c r="F20" s="4"/>
      <c r="G20" s="18"/>
      <c r="H20" s="18"/>
      <c r="I20" s="18"/>
      <c r="J20" s="18"/>
      <c r="K20" s="20"/>
      <c r="L20" s="20"/>
      <c r="M20" s="20"/>
      <c r="N20" s="20"/>
      <c r="O20" s="20"/>
      <c r="P20" s="20"/>
      <c r="Q20" s="18"/>
      <c r="R20" s="14" t="str">
        <f>IF(LEN(Contacts[[#This Row],[First Name]])&gt;0,IF(S20=0,"✅","❎"),"")</f>
        <v/>
      </c>
      <c r="S20" s="13">
        <f>IF(LEN(Contacts[[#This Row],[First Name]])&gt;0,IF(IF(LEN(Contacts[[#This Row],[First Name]])&gt;0,0,1)+IF(LEN(Contacts[[#This Row],[Last Name]])&gt;0,0,1)+IF(LEN(Contacts[[#This Row],[Title]])&gt;0,0,1)+IF(LEN(Contacts[[#This Row],[Location]])&gt;0,0,1)+IF(LEN(Contacts[[#This Row],[Phone]])&gt;0,0,1)+IF(LEN(Contacts[[#This Row],[Email]])&gt;0,0,1)=0,0,1),0)</f>
        <v>0</v>
      </c>
    </row>
    <row r="21" spans="1:19" ht="15.75" customHeight="1">
      <c r="A21" s="2"/>
      <c r="B21" s="4"/>
      <c r="C21" s="138"/>
      <c r="D21" s="68"/>
      <c r="E21" s="139"/>
      <c r="F21" s="4"/>
      <c r="G21" s="18"/>
      <c r="H21" s="18"/>
      <c r="I21" s="18"/>
      <c r="J21" s="18"/>
      <c r="K21" s="20"/>
      <c r="L21" s="20"/>
      <c r="M21" s="20"/>
      <c r="N21" s="20"/>
      <c r="O21" s="20"/>
      <c r="P21" s="20"/>
      <c r="Q21" s="18"/>
      <c r="R21" s="14" t="str">
        <f>IF(LEN(Contacts[[#This Row],[First Name]])&gt;0,IF(S21=0,"✅","❎"),"")</f>
        <v/>
      </c>
      <c r="S21" s="13">
        <f>IF(LEN(Contacts[[#This Row],[First Name]])&gt;0,IF(IF(LEN(Contacts[[#This Row],[First Name]])&gt;0,0,1)+IF(LEN(Contacts[[#This Row],[Last Name]])&gt;0,0,1)+IF(LEN(Contacts[[#This Row],[Title]])&gt;0,0,1)+IF(LEN(Contacts[[#This Row],[Location]])&gt;0,0,1)+IF(LEN(Contacts[[#This Row],[Phone]])&gt;0,0,1)+IF(LEN(Contacts[[#This Row],[Email]])&gt;0,0,1)=0,0,1),0)</f>
        <v>0</v>
      </c>
    </row>
    <row r="22" spans="1:19" ht="15.75" customHeight="1">
      <c r="A22" s="2"/>
      <c r="B22" s="4"/>
      <c r="C22" s="138"/>
      <c r="D22" s="68"/>
      <c r="E22" s="139"/>
      <c r="F22" s="4"/>
      <c r="G22" s="18"/>
      <c r="H22" s="18"/>
      <c r="I22" s="18"/>
      <c r="J22" s="18"/>
      <c r="K22" s="20"/>
      <c r="L22" s="20"/>
      <c r="M22" s="20"/>
      <c r="N22" s="20"/>
      <c r="O22" s="20"/>
      <c r="P22" s="20"/>
      <c r="Q22" s="18"/>
      <c r="R22" s="14" t="str">
        <f>IF(LEN(Contacts[[#This Row],[First Name]])&gt;0,IF(S22=0,"✅","❎"),"")</f>
        <v/>
      </c>
      <c r="S22" s="13">
        <f>IF(LEN(Contacts[[#This Row],[First Name]])&gt;0,IF(IF(LEN(Contacts[[#This Row],[First Name]])&gt;0,0,1)+IF(LEN(Contacts[[#This Row],[Last Name]])&gt;0,0,1)+IF(LEN(Contacts[[#This Row],[Title]])&gt;0,0,1)+IF(LEN(Contacts[[#This Row],[Location]])&gt;0,0,1)+IF(LEN(Contacts[[#This Row],[Phone]])&gt;0,0,1)+IF(LEN(Contacts[[#This Row],[Email]])&gt;0,0,1)=0,0,1),0)</f>
        <v>0</v>
      </c>
    </row>
    <row r="23" spans="1:19">
      <c r="A23" s="2"/>
      <c r="B23" s="4"/>
      <c r="C23" s="138"/>
      <c r="D23" s="68"/>
      <c r="E23" s="139"/>
      <c r="F23" s="4"/>
      <c r="G23" s="18"/>
      <c r="H23" s="18"/>
      <c r="I23" s="18"/>
      <c r="J23" s="18"/>
      <c r="K23" s="20"/>
      <c r="L23" s="20"/>
      <c r="M23" s="20"/>
      <c r="N23" s="20"/>
      <c r="O23" s="20"/>
      <c r="P23" s="20"/>
      <c r="Q23" s="18"/>
      <c r="R23" s="14" t="str">
        <f>IF(LEN(Contacts[[#This Row],[First Name]])&gt;0,IF(S23=0,"✅","❎"),"")</f>
        <v/>
      </c>
      <c r="S23" s="13">
        <f>IF(LEN(Contacts[[#This Row],[First Name]])&gt;0,IF(IF(LEN(Contacts[[#This Row],[First Name]])&gt;0,0,1)+IF(LEN(Contacts[[#This Row],[Last Name]])&gt;0,0,1)+IF(LEN(Contacts[[#This Row],[Title]])&gt;0,0,1)+IF(LEN(Contacts[[#This Row],[Location]])&gt;0,0,1)+IF(LEN(Contacts[[#This Row],[Phone]])&gt;0,0,1)+IF(LEN(Contacts[[#This Row],[Email]])&gt;0,0,1)=0,0,1),0)</f>
        <v>0</v>
      </c>
    </row>
    <row r="24" spans="1:19" ht="15.75" customHeight="1">
      <c r="A24" s="2"/>
      <c r="B24" s="4"/>
      <c r="C24" s="138"/>
      <c r="D24" s="68"/>
      <c r="E24" s="139"/>
      <c r="F24" s="4"/>
      <c r="G24" s="18"/>
      <c r="H24" s="18"/>
      <c r="I24" s="18"/>
      <c r="J24" s="18"/>
      <c r="K24" s="20"/>
      <c r="L24" s="20"/>
      <c r="M24" s="20"/>
      <c r="N24" s="20"/>
      <c r="O24" s="20"/>
      <c r="P24" s="20"/>
      <c r="Q24" s="18"/>
      <c r="R24" s="14" t="str">
        <f>IF(LEN(Contacts[[#This Row],[First Name]])&gt;0,IF(S24=0,"✅","❎"),"")</f>
        <v/>
      </c>
      <c r="S24" s="13">
        <f>IF(LEN(Contacts[[#This Row],[First Name]])&gt;0,IF(IF(LEN(Contacts[[#This Row],[First Name]])&gt;0,0,1)+IF(LEN(Contacts[[#This Row],[Last Name]])&gt;0,0,1)+IF(LEN(Contacts[[#This Row],[Title]])&gt;0,0,1)+IF(LEN(Contacts[[#This Row],[Location]])&gt;0,0,1)+IF(LEN(Contacts[[#This Row],[Phone]])&gt;0,0,1)+IF(LEN(Contacts[[#This Row],[Email]])&gt;0,0,1)=0,0,1),0)</f>
        <v>0</v>
      </c>
    </row>
    <row r="25" spans="1:19" ht="15.75" customHeight="1">
      <c r="A25" s="2"/>
      <c r="B25" s="4"/>
      <c r="C25" s="138"/>
      <c r="D25" s="68"/>
      <c r="E25" s="139"/>
      <c r="F25" s="4"/>
      <c r="G25" s="18"/>
      <c r="H25" s="18"/>
      <c r="I25" s="18"/>
      <c r="J25" s="18"/>
      <c r="K25" s="20"/>
      <c r="L25" s="20"/>
      <c r="M25" s="20"/>
      <c r="N25" s="20"/>
      <c r="O25" s="20"/>
      <c r="P25" s="20"/>
      <c r="Q25" s="18"/>
      <c r="R25" s="14" t="str">
        <f>IF(LEN(Contacts[[#This Row],[First Name]])&gt;0,IF(S25=0,"✅","❎"),"")</f>
        <v/>
      </c>
      <c r="S25" s="13">
        <f>IF(LEN(Contacts[[#This Row],[First Name]])&gt;0,IF(IF(LEN(Contacts[[#This Row],[First Name]])&gt;0,0,1)+IF(LEN(Contacts[[#This Row],[Last Name]])&gt;0,0,1)+IF(LEN(Contacts[[#This Row],[Title]])&gt;0,0,1)+IF(LEN(Contacts[[#This Row],[Location]])&gt;0,0,1)+IF(LEN(Contacts[[#This Row],[Phone]])&gt;0,0,1)+IF(LEN(Contacts[[#This Row],[Email]])&gt;0,0,1)=0,0,1),0)</f>
        <v>0</v>
      </c>
    </row>
    <row r="26" spans="1:19">
      <c r="A26" s="2"/>
      <c r="B26" s="4"/>
      <c r="C26" s="138"/>
      <c r="D26" s="68"/>
      <c r="E26" s="139"/>
      <c r="F26" s="4"/>
      <c r="G26" s="18"/>
      <c r="H26" s="18"/>
      <c r="I26" s="18"/>
      <c r="J26" s="18"/>
      <c r="K26" s="20"/>
      <c r="L26" s="20"/>
      <c r="M26" s="20"/>
      <c r="N26" s="20"/>
      <c r="O26" s="20"/>
      <c r="P26" s="20"/>
      <c r="Q26" s="18"/>
      <c r="R26" s="14" t="str">
        <f>IF(LEN(Contacts[[#This Row],[First Name]])&gt;0,IF(S26=0,"✅","❎"),"")</f>
        <v/>
      </c>
      <c r="S26" s="13">
        <f>IF(LEN(Contacts[[#This Row],[First Name]])&gt;0,IF(IF(LEN(Contacts[[#This Row],[First Name]])&gt;0,0,1)+IF(LEN(Contacts[[#This Row],[Last Name]])&gt;0,0,1)+IF(LEN(Contacts[[#This Row],[Title]])&gt;0,0,1)+IF(LEN(Contacts[[#This Row],[Location]])&gt;0,0,1)+IF(LEN(Contacts[[#This Row],[Phone]])&gt;0,0,1)+IF(LEN(Contacts[[#This Row],[Email]])&gt;0,0,1)=0,0,1),0)</f>
        <v>0</v>
      </c>
    </row>
    <row r="27" spans="1:19">
      <c r="A27" s="2"/>
      <c r="B27" s="4"/>
      <c r="C27" s="138"/>
      <c r="D27" s="68"/>
      <c r="E27" s="139"/>
      <c r="F27" s="4"/>
      <c r="G27" s="18"/>
      <c r="H27" s="18"/>
      <c r="I27" s="18"/>
      <c r="J27" s="18"/>
      <c r="K27" s="20"/>
      <c r="L27" s="20"/>
      <c r="M27" s="20"/>
      <c r="N27" s="20"/>
      <c r="O27" s="20"/>
      <c r="P27" s="20"/>
      <c r="Q27" s="18"/>
      <c r="R27" s="14" t="str">
        <f>IF(LEN(Contacts[[#This Row],[First Name]])&gt;0,IF(S27=0,"✅","❎"),"")</f>
        <v/>
      </c>
      <c r="S27" s="13">
        <f>IF(LEN(Contacts[[#This Row],[First Name]])&gt;0,IF(IF(LEN(Contacts[[#This Row],[First Name]])&gt;0,0,1)+IF(LEN(Contacts[[#This Row],[Last Name]])&gt;0,0,1)+IF(LEN(Contacts[[#This Row],[Title]])&gt;0,0,1)+IF(LEN(Contacts[[#This Row],[Location]])&gt;0,0,1)+IF(LEN(Contacts[[#This Row],[Phone]])&gt;0,0,1)+IF(LEN(Contacts[[#This Row],[Email]])&gt;0,0,1)=0,0,1),0)</f>
        <v>0</v>
      </c>
    </row>
    <row r="28" spans="1:19">
      <c r="A28" s="2"/>
      <c r="B28" s="4"/>
      <c r="C28" s="138"/>
      <c r="D28" s="68"/>
      <c r="E28" s="139"/>
      <c r="F28" s="4"/>
      <c r="G28" s="18"/>
      <c r="H28" s="18"/>
      <c r="I28" s="18"/>
      <c r="J28" s="18"/>
      <c r="K28" s="20"/>
      <c r="L28" s="20"/>
      <c r="M28" s="20"/>
      <c r="N28" s="20"/>
      <c r="O28" s="20"/>
      <c r="P28" s="20"/>
      <c r="Q28" s="18"/>
      <c r="R28" s="14" t="str">
        <f>IF(LEN(Contacts[[#This Row],[First Name]])&gt;0,IF(S28=0,"✅","❎"),"")</f>
        <v/>
      </c>
      <c r="S28" s="13">
        <f>IF(LEN(Contacts[[#This Row],[First Name]])&gt;0,IF(IF(LEN(Contacts[[#This Row],[First Name]])&gt;0,0,1)+IF(LEN(Contacts[[#This Row],[Last Name]])&gt;0,0,1)+IF(LEN(Contacts[[#This Row],[Title]])&gt;0,0,1)+IF(LEN(Contacts[[#This Row],[Location]])&gt;0,0,1)+IF(LEN(Contacts[[#This Row],[Phone]])&gt;0,0,1)+IF(LEN(Contacts[[#This Row],[Email]])&gt;0,0,1)=0,0,1),0)</f>
        <v>0</v>
      </c>
    </row>
    <row r="29" spans="1:19">
      <c r="A29" s="2"/>
      <c r="B29" s="4"/>
      <c r="C29" s="138"/>
      <c r="D29" s="68"/>
      <c r="E29" s="139"/>
      <c r="F29" s="4"/>
      <c r="G29" s="18"/>
      <c r="H29" s="18"/>
      <c r="I29" s="18"/>
      <c r="J29" s="18"/>
      <c r="K29" s="20"/>
      <c r="L29" s="20"/>
      <c r="M29" s="20"/>
      <c r="N29" s="20"/>
      <c r="O29" s="20"/>
      <c r="P29" s="20"/>
      <c r="Q29" s="18"/>
      <c r="R29" s="14" t="str">
        <f>IF(LEN(Contacts[[#This Row],[First Name]])&gt;0,IF(S29=0,"✅","❎"),"")</f>
        <v/>
      </c>
      <c r="S29" s="13">
        <f>IF(LEN(Contacts[[#This Row],[First Name]])&gt;0,IF(IF(LEN(Contacts[[#This Row],[First Name]])&gt;0,0,1)+IF(LEN(Contacts[[#This Row],[Last Name]])&gt;0,0,1)+IF(LEN(Contacts[[#This Row],[Title]])&gt;0,0,1)+IF(LEN(Contacts[[#This Row],[Location]])&gt;0,0,1)+IF(LEN(Contacts[[#This Row],[Phone]])&gt;0,0,1)+IF(LEN(Contacts[[#This Row],[Email]])&gt;0,0,1)=0,0,1),0)</f>
        <v>0</v>
      </c>
    </row>
    <row r="30" spans="1:19">
      <c r="A30" s="2"/>
      <c r="B30" s="4"/>
      <c r="C30" s="138"/>
      <c r="D30" s="68"/>
      <c r="E30" s="139"/>
      <c r="F30" s="4"/>
      <c r="G30" s="18"/>
      <c r="H30" s="18"/>
      <c r="I30" s="18"/>
      <c r="J30" s="18"/>
      <c r="K30" s="20"/>
      <c r="L30" s="20"/>
      <c r="M30" s="20"/>
      <c r="N30" s="20"/>
      <c r="O30" s="20"/>
      <c r="P30" s="20"/>
      <c r="Q30" s="18"/>
      <c r="R30" s="14" t="str">
        <f>IF(LEN(Contacts[[#This Row],[First Name]])&gt;0,IF(S30=0,"✅","❎"),"")</f>
        <v/>
      </c>
      <c r="S30" s="13">
        <f>IF(LEN(Contacts[[#This Row],[First Name]])&gt;0,IF(IF(LEN(Contacts[[#This Row],[First Name]])&gt;0,0,1)+IF(LEN(Contacts[[#This Row],[Last Name]])&gt;0,0,1)+IF(LEN(Contacts[[#This Row],[Title]])&gt;0,0,1)+IF(LEN(Contacts[[#This Row],[Location]])&gt;0,0,1)+IF(LEN(Contacts[[#This Row],[Phone]])&gt;0,0,1)+IF(LEN(Contacts[[#This Row],[Email]])&gt;0,0,1)=0,0,1),0)</f>
        <v>0</v>
      </c>
    </row>
    <row r="31" spans="1:19">
      <c r="A31" s="2"/>
      <c r="B31" s="4"/>
      <c r="C31" s="138"/>
      <c r="D31" s="68"/>
      <c r="E31" s="139"/>
      <c r="F31" s="4"/>
      <c r="G31" s="18"/>
      <c r="H31" s="18"/>
      <c r="I31" s="18"/>
      <c r="J31" s="18"/>
      <c r="K31" s="20"/>
      <c r="L31" s="20"/>
      <c r="M31" s="20"/>
      <c r="N31" s="20"/>
      <c r="O31" s="20"/>
      <c r="P31" s="20"/>
      <c r="Q31" s="18"/>
      <c r="R31" s="14" t="str">
        <f>IF(LEN(Contacts[[#This Row],[First Name]])&gt;0,IF(S31=0,"✅","❎"),"")</f>
        <v/>
      </c>
      <c r="S31" s="13">
        <f>IF(LEN(Contacts[[#This Row],[First Name]])&gt;0,IF(IF(LEN(Contacts[[#This Row],[First Name]])&gt;0,0,1)+IF(LEN(Contacts[[#This Row],[Last Name]])&gt;0,0,1)+IF(LEN(Contacts[[#This Row],[Title]])&gt;0,0,1)+IF(LEN(Contacts[[#This Row],[Location]])&gt;0,0,1)+IF(LEN(Contacts[[#This Row],[Phone]])&gt;0,0,1)+IF(LEN(Contacts[[#This Row],[Email]])&gt;0,0,1)=0,0,1),0)</f>
        <v>0</v>
      </c>
    </row>
    <row r="32" spans="1:19">
      <c r="A32" s="2"/>
      <c r="B32" s="4"/>
      <c r="C32" s="138"/>
      <c r="D32" s="68"/>
      <c r="E32" s="139"/>
      <c r="F32" s="4"/>
      <c r="G32" s="18"/>
      <c r="H32" s="18"/>
      <c r="I32" s="18"/>
      <c r="J32" s="18"/>
      <c r="K32" s="20"/>
      <c r="L32" s="20"/>
      <c r="M32" s="20"/>
      <c r="N32" s="20"/>
      <c r="O32" s="20"/>
      <c r="P32" s="20"/>
      <c r="Q32" s="18"/>
      <c r="R32" s="14" t="str">
        <f>IF(LEN(Contacts[[#This Row],[First Name]])&gt;0,IF(S32=0,"✅","❎"),"")</f>
        <v/>
      </c>
      <c r="S32" s="13">
        <f>IF(LEN(Contacts[[#This Row],[First Name]])&gt;0,IF(IF(LEN(Contacts[[#This Row],[First Name]])&gt;0,0,1)+IF(LEN(Contacts[[#This Row],[Last Name]])&gt;0,0,1)+IF(LEN(Contacts[[#This Row],[Title]])&gt;0,0,1)+IF(LEN(Contacts[[#This Row],[Location]])&gt;0,0,1)+IF(LEN(Contacts[[#This Row],[Phone]])&gt;0,0,1)+IF(LEN(Contacts[[#This Row],[Email]])&gt;0,0,1)=0,0,1),0)</f>
        <v>0</v>
      </c>
    </row>
    <row r="33" spans="1:19">
      <c r="A33" s="2"/>
      <c r="B33" s="4"/>
      <c r="C33" s="138"/>
      <c r="D33" s="68"/>
      <c r="E33" s="139"/>
      <c r="F33" s="4"/>
      <c r="G33" s="18"/>
      <c r="H33" s="18"/>
      <c r="I33" s="18"/>
      <c r="J33" s="18"/>
      <c r="K33" s="20"/>
      <c r="L33" s="20"/>
      <c r="M33" s="20"/>
      <c r="N33" s="20"/>
      <c r="O33" s="20"/>
      <c r="P33" s="20"/>
      <c r="Q33" s="18"/>
      <c r="R33" s="14" t="str">
        <f>IF(LEN(Contacts[[#This Row],[First Name]])&gt;0,IF(S33=0,"✅","❎"),"")</f>
        <v/>
      </c>
      <c r="S33" s="13">
        <f>IF(LEN(Contacts[[#This Row],[First Name]])&gt;0,IF(IF(LEN(Contacts[[#This Row],[First Name]])&gt;0,0,1)+IF(LEN(Contacts[[#This Row],[Last Name]])&gt;0,0,1)+IF(LEN(Contacts[[#This Row],[Title]])&gt;0,0,1)+IF(LEN(Contacts[[#This Row],[Location]])&gt;0,0,1)+IF(LEN(Contacts[[#This Row],[Phone]])&gt;0,0,1)+IF(LEN(Contacts[[#This Row],[Email]])&gt;0,0,1)=0,0,1),0)</f>
        <v>0</v>
      </c>
    </row>
    <row r="34" spans="1:19">
      <c r="A34" s="2"/>
      <c r="B34" s="4"/>
      <c r="C34" s="138"/>
      <c r="D34" s="68"/>
      <c r="E34" s="139"/>
      <c r="F34" s="4"/>
      <c r="G34" s="18"/>
      <c r="H34" s="18"/>
      <c r="I34" s="18"/>
      <c r="J34" s="18"/>
      <c r="K34" s="20"/>
      <c r="L34" s="20"/>
      <c r="M34" s="20"/>
      <c r="N34" s="20"/>
      <c r="O34" s="20"/>
      <c r="P34" s="20"/>
      <c r="Q34" s="18"/>
      <c r="R34" s="14" t="str">
        <f>IF(LEN(Contacts[[#This Row],[First Name]])&gt;0,IF(S34=0,"✅","❎"),"")</f>
        <v/>
      </c>
      <c r="S34" s="13">
        <f>IF(LEN(Contacts[[#This Row],[First Name]])&gt;0,IF(IF(LEN(Contacts[[#This Row],[First Name]])&gt;0,0,1)+IF(LEN(Contacts[[#This Row],[Last Name]])&gt;0,0,1)+IF(LEN(Contacts[[#This Row],[Title]])&gt;0,0,1)+IF(LEN(Contacts[[#This Row],[Location]])&gt;0,0,1)+IF(LEN(Contacts[[#This Row],[Phone]])&gt;0,0,1)+IF(LEN(Contacts[[#This Row],[Email]])&gt;0,0,1)=0,0,1),0)</f>
        <v>0</v>
      </c>
    </row>
    <row r="35" spans="1:19">
      <c r="A35" s="2"/>
      <c r="B35" s="4"/>
      <c r="C35" s="138"/>
      <c r="D35" s="68"/>
      <c r="E35" s="139"/>
      <c r="F35" s="4"/>
      <c r="G35" s="18"/>
      <c r="H35" s="18"/>
      <c r="I35" s="18"/>
      <c r="J35" s="18"/>
      <c r="K35" s="20"/>
      <c r="L35" s="20"/>
      <c r="M35" s="20"/>
      <c r="N35" s="20"/>
      <c r="O35" s="20"/>
      <c r="P35" s="20"/>
      <c r="Q35" s="18"/>
      <c r="R35" s="14" t="str">
        <f>IF(LEN(Contacts[[#This Row],[First Name]])&gt;0,IF(S35=0,"✅","❎"),"")</f>
        <v/>
      </c>
      <c r="S35" s="13">
        <f>IF(LEN(Contacts[[#This Row],[First Name]])&gt;0,IF(IF(LEN(Contacts[[#This Row],[First Name]])&gt;0,0,1)+IF(LEN(Contacts[[#This Row],[Last Name]])&gt;0,0,1)+IF(LEN(Contacts[[#This Row],[Title]])&gt;0,0,1)+IF(LEN(Contacts[[#This Row],[Location]])&gt;0,0,1)+IF(LEN(Contacts[[#This Row],[Phone]])&gt;0,0,1)+IF(LEN(Contacts[[#This Row],[Email]])&gt;0,0,1)=0,0,1),0)</f>
        <v>0</v>
      </c>
    </row>
    <row r="36" spans="1:19">
      <c r="A36" s="2"/>
      <c r="B36" s="4"/>
      <c r="C36" s="138"/>
      <c r="D36" s="68"/>
      <c r="E36" s="139"/>
      <c r="F36" s="4"/>
      <c r="G36" s="18"/>
      <c r="H36" s="18"/>
      <c r="I36" s="18"/>
      <c r="J36" s="18"/>
      <c r="K36" s="20"/>
      <c r="L36" s="20"/>
      <c r="M36" s="20"/>
      <c r="N36" s="20"/>
      <c r="O36" s="20"/>
      <c r="P36" s="20"/>
      <c r="Q36" s="18"/>
      <c r="R36" s="14" t="str">
        <f>IF(LEN(Contacts[[#This Row],[First Name]])&gt;0,IF(S36=0,"✅","❎"),"")</f>
        <v/>
      </c>
      <c r="S36" s="13">
        <f>IF(LEN(Contacts[[#This Row],[First Name]])&gt;0,IF(IF(LEN(Contacts[[#This Row],[First Name]])&gt;0,0,1)+IF(LEN(Contacts[[#This Row],[Last Name]])&gt;0,0,1)+IF(LEN(Contacts[[#This Row],[Title]])&gt;0,0,1)+IF(LEN(Contacts[[#This Row],[Location]])&gt;0,0,1)+IF(LEN(Contacts[[#This Row],[Phone]])&gt;0,0,1)+IF(LEN(Contacts[[#This Row],[Email]])&gt;0,0,1)=0,0,1),0)</f>
        <v>0</v>
      </c>
    </row>
    <row r="37" spans="1:19">
      <c r="A37" s="2"/>
      <c r="B37" s="4"/>
      <c r="C37" s="138"/>
      <c r="D37" s="68"/>
      <c r="E37" s="139"/>
      <c r="F37" s="4"/>
      <c r="G37" s="18"/>
      <c r="H37" s="18"/>
      <c r="I37" s="18"/>
      <c r="J37" s="18"/>
      <c r="K37" s="20"/>
      <c r="L37" s="20"/>
      <c r="M37" s="20"/>
      <c r="N37" s="20"/>
      <c r="O37" s="20"/>
      <c r="P37" s="20"/>
      <c r="Q37" s="18"/>
      <c r="R37" s="14" t="str">
        <f>IF(LEN(Contacts[[#This Row],[First Name]])&gt;0,IF(S37=0,"✅","❎"),"")</f>
        <v/>
      </c>
      <c r="S37" s="13">
        <f>IF(LEN(Contacts[[#This Row],[First Name]])&gt;0,IF(IF(LEN(Contacts[[#This Row],[First Name]])&gt;0,0,1)+IF(LEN(Contacts[[#This Row],[Last Name]])&gt;0,0,1)+IF(LEN(Contacts[[#This Row],[Title]])&gt;0,0,1)+IF(LEN(Contacts[[#This Row],[Location]])&gt;0,0,1)+IF(LEN(Contacts[[#This Row],[Phone]])&gt;0,0,1)+IF(LEN(Contacts[[#This Row],[Email]])&gt;0,0,1)=0,0,1),0)</f>
        <v>0</v>
      </c>
    </row>
    <row r="38" spans="1:19">
      <c r="A38" s="2"/>
      <c r="B38" s="4"/>
      <c r="C38" s="138"/>
      <c r="D38" s="68"/>
      <c r="E38" s="139"/>
      <c r="F38" s="4"/>
      <c r="G38" s="18"/>
      <c r="H38" s="18"/>
      <c r="I38" s="18"/>
      <c r="J38" s="18"/>
      <c r="K38" s="20"/>
      <c r="L38" s="20"/>
      <c r="M38" s="20"/>
      <c r="N38" s="20"/>
      <c r="O38" s="20"/>
      <c r="P38" s="20"/>
      <c r="Q38" s="18"/>
      <c r="R38" s="14" t="str">
        <f>IF(LEN(Contacts[[#This Row],[First Name]])&gt;0,IF(S38=0,"✅","❎"),"")</f>
        <v/>
      </c>
      <c r="S38" s="13">
        <f>IF(LEN(Contacts[[#This Row],[First Name]])&gt;0,IF(IF(LEN(Contacts[[#This Row],[First Name]])&gt;0,0,1)+IF(LEN(Contacts[[#This Row],[Last Name]])&gt;0,0,1)+IF(LEN(Contacts[[#This Row],[Title]])&gt;0,0,1)+IF(LEN(Contacts[[#This Row],[Location]])&gt;0,0,1)+IF(LEN(Contacts[[#This Row],[Phone]])&gt;0,0,1)+IF(LEN(Contacts[[#This Row],[Email]])&gt;0,0,1)=0,0,1),0)</f>
        <v>0</v>
      </c>
    </row>
    <row r="39" spans="1:19">
      <c r="A39" s="2"/>
      <c r="B39" s="4"/>
      <c r="C39" s="138"/>
      <c r="D39" s="68"/>
      <c r="E39" s="139"/>
      <c r="F39" s="4"/>
      <c r="G39" s="18"/>
      <c r="H39" s="18"/>
      <c r="I39" s="18"/>
      <c r="J39" s="18"/>
      <c r="K39" s="20"/>
      <c r="L39" s="20"/>
      <c r="M39" s="20"/>
      <c r="N39" s="20"/>
      <c r="O39" s="20"/>
      <c r="P39" s="20"/>
      <c r="Q39" s="18"/>
      <c r="R39" s="14" t="str">
        <f>IF(LEN(Contacts[[#This Row],[First Name]])&gt;0,IF(S39=0,"✅","❎"),"")</f>
        <v/>
      </c>
      <c r="S39" s="13">
        <f>IF(LEN(Contacts[[#This Row],[First Name]])&gt;0,IF(IF(LEN(Contacts[[#This Row],[First Name]])&gt;0,0,1)+IF(LEN(Contacts[[#This Row],[Last Name]])&gt;0,0,1)+IF(LEN(Contacts[[#This Row],[Title]])&gt;0,0,1)+IF(LEN(Contacts[[#This Row],[Location]])&gt;0,0,1)+IF(LEN(Contacts[[#This Row],[Phone]])&gt;0,0,1)+IF(LEN(Contacts[[#This Row],[Email]])&gt;0,0,1)=0,0,1),0)</f>
        <v>0</v>
      </c>
    </row>
    <row r="40" spans="1:19">
      <c r="A40" s="2"/>
      <c r="B40" s="4"/>
      <c r="C40" s="138"/>
      <c r="D40" s="68"/>
      <c r="E40" s="139"/>
      <c r="F40" s="4"/>
      <c r="G40" s="18"/>
      <c r="H40" s="18"/>
      <c r="I40" s="18"/>
      <c r="J40" s="18"/>
      <c r="K40" s="20"/>
      <c r="L40" s="20"/>
      <c r="M40" s="20"/>
      <c r="N40" s="20"/>
      <c r="O40" s="20"/>
      <c r="P40" s="20"/>
      <c r="Q40" s="18"/>
      <c r="R40" s="14" t="str">
        <f>IF(LEN(Contacts[[#This Row],[First Name]])&gt;0,IF(S40=0,"✅","❎"),"")</f>
        <v/>
      </c>
      <c r="S40" s="13">
        <f>IF(LEN(Contacts[[#This Row],[First Name]])&gt;0,IF(IF(LEN(Contacts[[#This Row],[First Name]])&gt;0,0,1)+IF(LEN(Contacts[[#This Row],[Last Name]])&gt;0,0,1)+IF(LEN(Contacts[[#This Row],[Title]])&gt;0,0,1)+IF(LEN(Contacts[[#This Row],[Location]])&gt;0,0,1)+IF(LEN(Contacts[[#This Row],[Phone]])&gt;0,0,1)+IF(LEN(Contacts[[#This Row],[Email]])&gt;0,0,1)=0,0,1),0)</f>
        <v>0</v>
      </c>
    </row>
    <row r="41" spans="1:19">
      <c r="A41" s="2"/>
      <c r="B41" s="4"/>
      <c r="C41" s="138"/>
      <c r="D41" s="68"/>
      <c r="E41" s="139"/>
      <c r="F41" s="4"/>
      <c r="G41" s="18"/>
      <c r="H41" s="18"/>
      <c r="I41" s="18"/>
      <c r="J41" s="18"/>
      <c r="K41" s="20"/>
      <c r="L41" s="20"/>
      <c r="M41" s="20"/>
      <c r="N41" s="20"/>
      <c r="O41" s="20"/>
      <c r="P41" s="20"/>
      <c r="Q41" s="18"/>
      <c r="R41" s="14" t="str">
        <f>IF(LEN(Contacts[[#This Row],[First Name]])&gt;0,IF(S41=0,"✅","❎"),"")</f>
        <v/>
      </c>
      <c r="S41" s="13">
        <f>IF(LEN(Contacts[[#This Row],[First Name]])&gt;0,IF(IF(LEN(Contacts[[#This Row],[First Name]])&gt;0,0,1)+IF(LEN(Contacts[[#This Row],[Last Name]])&gt;0,0,1)+IF(LEN(Contacts[[#This Row],[Title]])&gt;0,0,1)+IF(LEN(Contacts[[#This Row],[Location]])&gt;0,0,1)+IF(LEN(Contacts[[#This Row],[Phone]])&gt;0,0,1)+IF(LEN(Contacts[[#This Row],[Email]])&gt;0,0,1)=0,0,1),0)</f>
        <v>0</v>
      </c>
    </row>
    <row r="42" spans="1:19">
      <c r="A42" s="2"/>
      <c r="B42" s="4"/>
      <c r="C42" s="138"/>
      <c r="D42" s="68"/>
      <c r="E42" s="139"/>
      <c r="F42" s="4"/>
      <c r="G42" s="18"/>
      <c r="H42" s="18"/>
      <c r="I42" s="18"/>
      <c r="J42" s="18"/>
      <c r="K42" s="20"/>
      <c r="L42" s="20"/>
      <c r="M42" s="20"/>
      <c r="N42" s="20"/>
      <c r="O42" s="20"/>
      <c r="P42" s="20"/>
      <c r="Q42" s="18"/>
      <c r="R42" s="14" t="str">
        <f>IF(LEN(Contacts[[#This Row],[First Name]])&gt;0,IF(S42=0,"✅","❎"),"")</f>
        <v/>
      </c>
      <c r="S42" s="13">
        <f>IF(LEN(Contacts[[#This Row],[First Name]])&gt;0,IF(IF(LEN(Contacts[[#This Row],[First Name]])&gt;0,0,1)+IF(LEN(Contacts[[#This Row],[Last Name]])&gt;0,0,1)+IF(LEN(Contacts[[#This Row],[Title]])&gt;0,0,1)+IF(LEN(Contacts[[#This Row],[Location]])&gt;0,0,1)+IF(LEN(Contacts[[#This Row],[Phone]])&gt;0,0,1)+IF(LEN(Contacts[[#This Row],[Email]])&gt;0,0,1)=0,0,1),0)</f>
        <v>0</v>
      </c>
    </row>
    <row r="43" spans="1:19">
      <c r="A43" s="2"/>
      <c r="B43" s="4"/>
      <c r="C43" s="138"/>
      <c r="D43" s="68"/>
      <c r="E43" s="139"/>
      <c r="F43" s="4"/>
      <c r="G43" s="18"/>
      <c r="H43" s="18"/>
      <c r="I43" s="18"/>
      <c r="J43" s="18"/>
      <c r="K43" s="20"/>
      <c r="L43" s="20"/>
      <c r="M43" s="20"/>
      <c r="N43" s="20"/>
      <c r="O43" s="20"/>
      <c r="P43" s="20"/>
      <c r="Q43" s="18"/>
      <c r="R43" s="14" t="str">
        <f>IF(LEN(Contacts[[#This Row],[First Name]])&gt;0,IF(S43=0,"✅","❎"),"")</f>
        <v/>
      </c>
      <c r="S43" s="13">
        <f>IF(LEN(Contacts[[#This Row],[First Name]])&gt;0,IF(IF(LEN(Contacts[[#This Row],[First Name]])&gt;0,0,1)+IF(LEN(Contacts[[#This Row],[Last Name]])&gt;0,0,1)+IF(LEN(Contacts[[#This Row],[Title]])&gt;0,0,1)+IF(LEN(Contacts[[#This Row],[Location]])&gt;0,0,1)+IF(LEN(Contacts[[#This Row],[Phone]])&gt;0,0,1)+IF(LEN(Contacts[[#This Row],[Email]])&gt;0,0,1)=0,0,1),0)</f>
        <v>0</v>
      </c>
    </row>
    <row r="44" spans="1:19">
      <c r="A44" s="2"/>
      <c r="B44" s="4"/>
      <c r="C44" s="140"/>
      <c r="D44" s="141"/>
      <c r="E44" s="142"/>
      <c r="F44" s="4"/>
      <c r="G44" s="21" t="s">
        <v>65</v>
      </c>
      <c r="H44" s="21" t="s">
        <v>65</v>
      </c>
      <c r="I44" s="21" t="s">
        <v>65</v>
      </c>
      <c r="J44" s="21" t="s">
        <v>65</v>
      </c>
      <c r="K44" s="21" t="s">
        <v>65</v>
      </c>
      <c r="L44" s="21" t="s">
        <v>65</v>
      </c>
      <c r="M44" s="21" t="s">
        <v>65</v>
      </c>
      <c r="N44" s="21"/>
      <c r="O44" s="21"/>
      <c r="P44" s="21"/>
      <c r="Q44" s="21"/>
      <c r="R44" s="4"/>
      <c r="S44" s="2"/>
    </row>
    <row r="45" spans="1:19">
      <c r="A45" s="2"/>
      <c r="B45" s="4"/>
      <c r="C45" s="4"/>
      <c r="D45" s="4"/>
      <c r="E45" s="4"/>
      <c r="F45" s="4"/>
      <c r="G45" s="4"/>
      <c r="H45" s="4"/>
      <c r="I45" s="4"/>
      <c r="J45" s="4"/>
      <c r="K45" s="4"/>
      <c r="L45" s="4"/>
      <c r="M45" s="4"/>
      <c r="N45" s="4"/>
      <c r="O45" s="4"/>
      <c r="P45" s="4"/>
      <c r="Q45" s="4"/>
      <c r="R45" s="4"/>
      <c r="S45" s="2"/>
    </row>
    <row r="46" spans="1:19">
      <c r="A46" s="2"/>
      <c r="B46" s="2"/>
      <c r="C46" s="2"/>
      <c r="D46" s="2"/>
      <c r="E46" s="2"/>
      <c r="F46" s="2"/>
      <c r="G46" s="2"/>
      <c r="H46" s="2"/>
      <c r="I46" s="2"/>
      <c r="J46" s="2"/>
      <c r="K46" s="2"/>
      <c r="L46" s="2"/>
      <c r="M46" s="2"/>
      <c r="N46" s="2"/>
      <c r="O46" s="2"/>
      <c r="P46" s="2"/>
      <c r="Q46" s="2"/>
      <c r="R46" s="2"/>
      <c r="S46" s="2"/>
    </row>
  </sheetData>
  <sheetProtection algorithmName="SHA-512" hashValue="oKYYUgnwn47KvofxVD6ypG88kkhrUuXbnPD4n6LpzP00CIgiZoBolDCymbu3hSzznwW803ydGq2Xf9rHqv5CSw==" saltValue="oESQfgLfTXPFB50A/O0Y0g==" spinCount="100000" sheet="1" objects="1" scenarios="1" selectLockedCells="1"/>
  <mergeCells count="6">
    <mergeCell ref="C13:E13"/>
    <mergeCell ref="C15:E44"/>
    <mergeCell ref="G7:R8"/>
    <mergeCell ref="F2:P3"/>
    <mergeCell ref="Q2:R3"/>
    <mergeCell ref="B7:F8"/>
  </mergeCells>
  <phoneticPr fontId="19" type="noConversion"/>
  <conditionalFormatting sqref="B7:F8">
    <cfRule type="expression" dxfId="9" priority="1">
      <formula>A7 = 0</formula>
    </cfRule>
    <cfRule type="expression" dxfId="8" priority="2">
      <formula>A7 &gt; 0</formula>
    </cfRule>
  </conditionalFormatting>
  <conditionalFormatting sqref="R12:R45">
    <cfRule type="cellIs" dxfId="7" priority="3" operator="equal">
      <formula>"✅"</formula>
    </cfRule>
    <cfRule type="cellIs" dxfId="6" priority="4" operator="equal">
      <formula>"❎"</formula>
    </cfRule>
  </conditionalFormatting>
  <dataValidations count="2">
    <dataValidation type="list" allowBlank="1" showInputMessage="1" showErrorMessage="1" sqref="J14:J43" xr:uid="{9A0CD5D1-BCDA-4072-9429-A2CAA3950E1D}">
      <formula1>LocationLook</formula1>
    </dataValidation>
    <dataValidation type="list" allowBlank="1" showInputMessage="1" showErrorMessage="1" sqref="N14:Q43" xr:uid="{46D75685-0400-4991-943C-3B086B6C4C68}">
      <formula1>Boolean</formula1>
    </dataValidation>
  </dataValidations>
  <hyperlinks>
    <hyperlink ref="Q2:R3" location="'🏠'!A1" display="🏠" xr:uid="{5AD733A2-544A-4E01-822C-673375089350}"/>
  </hyperlinks>
  <printOptions horizontalCentered="1" verticalCentered="1"/>
  <pageMargins left="0.15" right="0.15" top="0.25" bottom="0.25" header="0.15" footer="0.15"/>
  <pageSetup scale="53" fitToHeight="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4BD6A-58C7-4E91-A1DB-EDB4DA7BD58E}">
  <sheetPr>
    <tabColor theme="9"/>
    <pageSetUpPr fitToPage="1"/>
  </sheetPr>
  <dimension ref="A1:AB36"/>
  <sheetViews>
    <sheetView zoomScaleNormal="100" workbookViewId="0">
      <selection activeCell="Q22" sqref="Q22"/>
    </sheetView>
  </sheetViews>
  <sheetFormatPr defaultRowHeight="15"/>
  <cols>
    <col min="1" max="2" width="2.85546875" customWidth="1"/>
    <col min="4" max="4" width="9.140625" customWidth="1"/>
    <col min="5" max="6" width="2.85546875" customWidth="1"/>
    <col min="10" max="12" width="2.85546875" customWidth="1"/>
    <col min="16" max="16" width="2.85546875" customWidth="1"/>
    <col min="17" max="17" width="16.85546875" bestFit="1" customWidth="1"/>
    <col min="18" max="18" width="18" customWidth="1"/>
    <col min="19" max="21" width="2.85546875" customWidth="1"/>
    <col min="22" max="22" width="21.42578125" hidden="1" customWidth="1"/>
    <col min="23" max="23" width="24.140625" hidden="1" customWidth="1"/>
    <col min="24" max="24" width="11.42578125" hidden="1" customWidth="1"/>
    <col min="25" max="25" width="7.5703125" hidden="1" customWidth="1"/>
    <col min="26" max="26" width="6" hidden="1" customWidth="1"/>
    <col min="27" max="28" width="11" hidden="1" customWidth="1"/>
  </cols>
  <sheetData>
    <row r="1" spans="1:28">
      <c r="A1" s="2"/>
      <c r="B1" s="2"/>
      <c r="C1" s="2"/>
      <c r="D1" s="2"/>
      <c r="E1" s="2"/>
      <c r="F1" s="2"/>
      <c r="G1" s="2"/>
      <c r="H1" s="2"/>
      <c r="I1" s="2"/>
      <c r="J1" s="2"/>
      <c r="K1" s="2"/>
      <c r="L1" s="2"/>
      <c r="M1" s="2"/>
      <c r="N1" s="2"/>
      <c r="O1" s="2"/>
      <c r="P1" s="2"/>
      <c r="Q1" s="2"/>
      <c r="R1" s="2"/>
      <c r="S1" s="2"/>
      <c r="T1" s="2"/>
      <c r="U1" s="53"/>
      <c r="V1" s="53"/>
      <c r="W1" s="53"/>
      <c r="X1" s="53"/>
      <c r="Y1" s="53"/>
      <c r="Z1" s="53"/>
      <c r="AA1" s="53"/>
      <c r="AB1" s="53"/>
    </row>
    <row r="2" spans="1:28" ht="15" customHeight="1">
      <c r="A2" s="2"/>
      <c r="B2" s="1"/>
      <c r="C2" s="1"/>
      <c r="D2" s="1"/>
      <c r="E2" s="2"/>
      <c r="F2" s="92" t="s">
        <v>0</v>
      </c>
      <c r="G2" s="92"/>
      <c r="H2" s="92"/>
      <c r="I2" s="92"/>
      <c r="J2" s="92"/>
      <c r="K2" s="92"/>
      <c r="L2" s="92"/>
      <c r="M2" s="92"/>
      <c r="N2" s="92"/>
      <c r="O2" s="92"/>
      <c r="P2" s="92"/>
      <c r="Q2" s="92"/>
      <c r="R2" s="113" t="s">
        <v>56</v>
      </c>
      <c r="S2" s="113"/>
      <c r="T2" s="2"/>
      <c r="U2" s="53"/>
      <c r="V2" s="53"/>
      <c r="W2" s="53"/>
      <c r="X2" s="53"/>
      <c r="Y2" s="53"/>
      <c r="Z2" s="53"/>
      <c r="AA2" s="53"/>
      <c r="AB2" s="53"/>
    </row>
    <row r="3" spans="1:28" ht="15.75" customHeight="1">
      <c r="A3" s="2"/>
      <c r="B3" s="1"/>
      <c r="C3" s="1"/>
      <c r="D3" s="1"/>
      <c r="E3" s="2"/>
      <c r="F3" s="92"/>
      <c r="G3" s="92"/>
      <c r="H3" s="92"/>
      <c r="I3" s="92"/>
      <c r="J3" s="92"/>
      <c r="K3" s="92"/>
      <c r="L3" s="92"/>
      <c r="M3" s="92"/>
      <c r="N3" s="92"/>
      <c r="O3" s="92"/>
      <c r="P3" s="92"/>
      <c r="Q3" s="92"/>
      <c r="R3" s="113"/>
      <c r="S3" s="113"/>
      <c r="T3" s="2"/>
      <c r="U3" s="53"/>
      <c r="V3" s="53"/>
      <c r="W3" s="53"/>
      <c r="X3" s="53"/>
      <c r="Y3" s="53"/>
      <c r="Z3" s="53"/>
      <c r="AA3" s="53"/>
      <c r="AB3" s="53"/>
    </row>
    <row r="4" spans="1:28" ht="15" customHeight="1">
      <c r="A4" s="2"/>
      <c r="B4" s="2"/>
      <c r="C4" s="2"/>
      <c r="D4" s="2"/>
      <c r="E4" s="2"/>
      <c r="F4" s="2"/>
      <c r="G4" s="3"/>
      <c r="H4" s="3"/>
      <c r="I4" s="3"/>
      <c r="J4" s="3"/>
      <c r="K4" s="3"/>
      <c r="L4" s="3"/>
      <c r="M4" s="3"/>
      <c r="N4" s="3"/>
      <c r="O4" s="3"/>
      <c r="P4" s="3"/>
      <c r="Q4" s="3"/>
      <c r="R4" s="3"/>
      <c r="S4" s="3"/>
      <c r="T4" s="2"/>
      <c r="U4" s="53"/>
      <c r="V4" s="53"/>
      <c r="W4" s="53"/>
      <c r="X4" s="53"/>
      <c r="Y4" s="53"/>
      <c r="Z4" s="53"/>
      <c r="AA4" s="53"/>
      <c r="AB4" s="53"/>
    </row>
    <row r="5" spans="1:28" ht="7.5" customHeight="1">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row>
    <row r="6" spans="1:28" ht="15" customHeight="1">
      <c r="A6" s="2"/>
      <c r="B6" s="2"/>
      <c r="C6" s="2"/>
      <c r="D6" s="2"/>
      <c r="E6" s="2"/>
      <c r="F6" s="2"/>
      <c r="G6" s="2"/>
      <c r="H6" s="2"/>
      <c r="I6" s="2"/>
      <c r="J6" s="2"/>
      <c r="K6" s="2"/>
      <c r="L6" s="2"/>
      <c r="M6" s="2"/>
      <c r="N6" s="2"/>
      <c r="O6" s="2"/>
      <c r="P6" s="2"/>
      <c r="Q6" s="2"/>
      <c r="R6" s="2"/>
      <c r="S6" s="2"/>
      <c r="T6" s="2"/>
      <c r="U6" s="53"/>
      <c r="V6" s="53"/>
      <c r="W6" s="53"/>
      <c r="X6" s="53"/>
      <c r="Y6" s="53"/>
      <c r="Z6" s="53"/>
      <c r="AA6" s="53"/>
      <c r="AB6" s="53"/>
    </row>
    <row r="7" spans="1:28" ht="15" customHeight="1">
      <c r="A7" s="13">
        <f>SUM(T12:T35)+SUM(K12:K35)</f>
        <v>7</v>
      </c>
      <c r="B7" s="114" t="s">
        <v>21</v>
      </c>
      <c r="C7" s="114"/>
      <c r="D7" s="114"/>
      <c r="E7" s="114"/>
      <c r="F7" s="115"/>
      <c r="G7" s="119" t="s">
        <v>103</v>
      </c>
      <c r="H7" s="120"/>
      <c r="I7" s="120"/>
      <c r="J7" s="120"/>
      <c r="K7" s="120"/>
      <c r="L7" s="120"/>
      <c r="M7" s="120"/>
      <c r="N7" s="120"/>
      <c r="O7" s="120"/>
      <c r="P7" s="120"/>
      <c r="Q7" s="120"/>
      <c r="R7" s="120"/>
      <c r="S7" s="120"/>
      <c r="T7" s="2"/>
      <c r="U7" s="53"/>
      <c r="V7" s="53"/>
      <c r="W7" s="53"/>
      <c r="X7" s="53"/>
      <c r="Y7" s="53"/>
      <c r="Z7" s="53"/>
      <c r="AA7" s="53"/>
      <c r="AB7" s="53"/>
    </row>
    <row r="8" spans="1:28" ht="15" customHeight="1">
      <c r="A8" s="2"/>
      <c r="B8" s="114"/>
      <c r="C8" s="114"/>
      <c r="D8" s="114"/>
      <c r="E8" s="114"/>
      <c r="F8" s="115"/>
      <c r="G8" s="119"/>
      <c r="H8" s="120"/>
      <c r="I8" s="120"/>
      <c r="J8" s="120"/>
      <c r="K8" s="120"/>
      <c r="L8" s="120"/>
      <c r="M8" s="120"/>
      <c r="N8" s="120"/>
      <c r="O8" s="120"/>
      <c r="P8" s="120"/>
      <c r="Q8" s="120"/>
      <c r="R8" s="120"/>
      <c r="S8" s="120"/>
      <c r="T8" s="2"/>
      <c r="U8" s="53"/>
      <c r="V8" s="53"/>
      <c r="W8" s="53"/>
      <c r="X8" s="53"/>
      <c r="Y8" s="53"/>
      <c r="Z8" s="53"/>
      <c r="AA8" s="53"/>
      <c r="AB8" s="53"/>
    </row>
    <row r="9" spans="1:28" ht="15" customHeight="1">
      <c r="A9" s="2"/>
      <c r="B9" s="2"/>
      <c r="C9" s="2"/>
      <c r="D9" s="2"/>
      <c r="E9" s="2"/>
      <c r="F9" s="2"/>
      <c r="G9" s="2"/>
      <c r="H9" s="2"/>
      <c r="I9" s="2"/>
      <c r="J9" s="2"/>
      <c r="K9" s="2"/>
      <c r="L9" s="2"/>
      <c r="M9" s="2"/>
      <c r="N9" s="2"/>
      <c r="O9" s="2"/>
      <c r="P9" s="2"/>
      <c r="Q9" s="2"/>
      <c r="R9" s="2"/>
      <c r="S9" s="2"/>
      <c r="T9" s="2"/>
      <c r="U9" s="53"/>
      <c r="V9" s="53"/>
      <c r="W9" s="53"/>
      <c r="X9" s="53"/>
      <c r="Y9" s="53"/>
      <c r="Z9" s="53"/>
      <c r="AA9" s="53"/>
      <c r="AB9" s="53"/>
    </row>
    <row r="10" spans="1:28" ht="7.5" customHeight="1">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row>
    <row r="11" spans="1:28">
      <c r="A11" s="2"/>
      <c r="B11" s="2"/>
      <c r="C11" s="2"/>
      <c r="D11" s="2"/>
      <c r="E11" s="2"/>
      <c r="F11" s="2"/>
      <c r="G11" s="2"/>
      <c r="H11" s="2"/>
      <c r="I11" s="2"/>
      <c r="J11" s="2"/>
      <c r="K11" s="2"/>
      <c r="L11" s="2"/>
      <c r="M11" s="2"/>
      <c r="N11" s="2"/>
      <c r="O11" s="2"/>
      <c r="P11" s="2"/>
      <c r="Q11" s="2"/>
      <c r="R11" s="2"/>
      <c r="S11" s="2"/>
      <c r="T11" s="2"/>
      <c r="U11" s="53"/>
      <c r="V11" s="53"/>
      <c r="W11" s="53"/>
      <c r="X11" s="53"/>
      <c r="Y11" s="53"/>
      <c r="Z11" s="53"/>
      <c r="AA11" s="53"/>
      <c r="AB11" s="53"/>
    </row>
    <row r="12" spans="1:28" ht="15.75" thickBot="1">
      <c r="A12" s="2"/>
      <c r="B12" s="4"/>
      <c r="C12" s="4"/>
      <c r="D12" s="4"/>
      <c r="E12" s="4"/>
      <c r="F12" s="4"/>
      <c r="G12" s="4"/>
      <c r="H12" s="4"/>
      <c r="I12" s="4"/>
      <c r="J12" s="16"/>
      <c r="K12" s="17"/>
      <c r="L12" s="4"/>
      <c r="M12" s="4"/>
      <c r="N12" s="4"/>
      <c r="O12" s="4"/>
      <c r="P12" s="4"/>
      <c r="Q12" s="4"/>
      <c r="R12" s="4"/>
      <c r="S12" s="4"/>
      <c r="T12" s="2"/>
      <c r="U12" s="53"/>
      <c r="V12" s="53" t="s">
        <v>104</v>
      </c>
      <c r="W12" s="53" t="s">
        <v>25</v>
      </c>
      <c r="X12" s="53" t="s">
        <v>26</v>
      </c>
      <c r="Y12" s="53" t="s">
        <v>27</v>
      </c>
      <c r="Z12" s="53" t="s">
        <v>28</v>
      </c>
      <c r="AA12" s="53" t="s">
        <v>29</v>
      </c>
      <c r="AB12" s="53" t="s">
        <v>105</v>
      </c>
    </row>
    <row r="13" spans="1:28" ht="15.75" customHeight="1" thickBot="1">
      <c r="A13" s="2"/>
      <c r="B13" s="4"/>
      <c r="C13" s="151" t="s">
        <v>104</v>
      </c>
      <c r="D13" s="151"/>
      <c r="E13" s="151"/>
      <c r="F13" s="151"/>
      <c r="G13" s="151"/>
      <c r="H13" s="151"/>
      <c r="I13" s="151"/>
      <c r="J13" s="35"/>
      <c r="K13" s="36"/>
      <c r="L13" s="28"/>
      <c r="M13" s="147" t="s">
        <v>58</v>
      </c>
      <c r="N13" s="148"/>
      <c r="O13" s="149"/>
      <c r="P13" s="28"/>
      <c r="Q13" s="37" t="s">
        <v>106</v>
      </c>
      <c r="R13" s="37" t="s">
        <v>107</v>
      </c>
      <c r="S13" s="4"/>
      <c r="T13" s="2"/>
      <c r="U13" s="53"/>
      <c r="V13" s="18" t="str">
        <f>IF(LEN(D14)&gt;0,D14,"")</f>
        <v/>
      </c>
      <c r="W13" s="18" t="str">
        <f>IF(LEN(D17)&gt;0,D17,"")</f>
        <v/>
      </c>
      <c r="X13" s="18" t="str">
        <f>IF(LEN(D18)&gt;0,D18,"")</f>
        <v/>
      </c>
      <c r="Y13" s="18" t="str">
        <f>IF(LEN(D19)&gt;0,D19,"")</f>
        <v/>
      </c>
      <c r="Z13" s="18" t="str">
        <f>IF(LEN(D20)&gt;0,D20,"")</f>
        <v/>
      </c>
      <c r="AA13" s="18" t="str">
        <f>IF(LEN(D23)&gt;0,D23,"")</f>
        <v/>
      </c>
      <c r="AB13" s="18" t="str">
        <f>IF(LEN(D26)&gt;0,D26,"")</f>
        <v/>
      </c>
    </row>
    <row r="14" spans="1:28" ht="15.75" customHeight="1" thickBot="1">
      <c r="A14" s="2"/>
      <c r="B14" s="4"/>
      <c r="C14" s="6"/>
      <c r="D14" s="95"/>
      <c r="E14" s="96"/>
      <c r="F14" s="96"/>
      <c r="G14" s="96"/>
      <c r="H14" s="96"/>
      <c r="I14" s="97"/>
      <c r="J14" s="14" t="str">
        <f>IF(LEN(D14)&gt;0,"✅","❎")</f>
        <v>❎</v>
      </c>
      <c r="K14" s="13">
        <f>IF(LEN(D14)&gt;0,0,1)</f>
        <v>1</v>
      </c>
      <c r="L14" s="4"/>
      <c r="M14" s="4"/>
      <c r="N14" s="4"/>
      <c r="O14" s="4"/>
      <c r="P14" s="4"/>
      <c r="Q14" s="38"/>
      <c r="R14" s="39"/>
      <c r="S14" s="14" t="str">
        <f>IF(LEN(Codes[[#This Row],[Code]])&gt;0,IF(T14=0,"✅","❎"),"")</f>
        <v/>
      </c>
      <c r="T14" s="13">
        <f>IF(LEN(Codes[[#This Row],[Code]])&gt;0,IF(IF(LEN(Codes[[#This Row],[Code]])&gt;0,0,1)+IF(LEN(Codes[[#This Row],[Charged Amount]])&gt;0,0,1)=0,0,1),0)</f>
        <v>0</v>
      </c>
      <c r="U14" s="53"/>
      <c r="V14" s="53"/>
      <c r="W14" s="53"/>
      <c r="X14" s="11"/>
      <c r="Y14" s="53"/>
      <c r="Z14" s="53"/>
      <c r="AA14" s="53"/>
      <c r="AB14" s="53"/>
    </row>
    <row r="15" spans="1:28" ht="15.75" customHeight="1">
      <c r="A15" s="2"/>
      <c r="B15" s="4"/>
      <c r="C15" s="6"/>
      <c r="D15" s="6"/>
      <c r="E15" s="6"/>
      <c r="F15" s="4"/>
      <c r="G15" s="6"/>
      <c r="H15" s="6"/>
      <c r="I15" s="6"/>
      <c r="J15" s="4"/>
      <c r="K15" s="13"/>
      <c r="L15" s="4"/>
      <c r="M15" s="135" t="s">
        <v>108</v>
      </c>
      <c r="N15" s="136"/>
      <c r="O15" s="137"/>
      <c r="P15" s="4"/>
      <c r="Q15" s="40"/>
      <c r="R15" s="41"/>
      <c r="S15" s="14" t="str">
        <f>IF(LEN(Codes[[#This Row],[Code]])&gt;0,IF(T15=0,"✅","❎"),"")</f>
        <v/>
      </c>
      <c r="T15" s="13">
        <f>IF(LEN(Codes[[#This Row],[Code]])&gt;0,IF(IF(LEN(Codes[[#This Row],[Code]])&gt;0,0,1)+IF(LEN(Codes[[#This Row],[Charged Amount]])&gt;0,0,1)=0,0,1),0)</f>
        <v>0</v>
      </c>
      <c r="U15" s="53"/>
      <c r="V15" s="53"/>
      <c r="W15" s="53"/>
      <c r="X15" s="53"/>
      <c r="Y15" s="53"/>
      <c r="Z15" s="53"/>
      <c r="AA15" s="53"/>
      <c r="AB15" s="53"/>
    </row>
    <row r="16" spans="1:28" ht="15.75" thickBot="1">
      <c r="A16" s="2"/>
      <c r="B16" s="4"/>
      <c r="C16" s="151" t="s">
        <v>109</v>
      </c>
      <c r="D16" s="151"/>
      <c r="E16" s="151"/>
      <c r="F16" s="151"/>
      <c r="G16" s="151"/>
      <c r="H16" s="151"/>
      <c r="I16" s="7"/>
      <c r="J16" s="4"/>
      <c r="K16" s="13"/>
      <c r="L16" s="4"/>
      <c r="M16" s="138"/>
      <c r="N16" s="68"/>
      <c r="O16" s="139"/>
      <c r="P16" s="4"/>
      <c r="Q16" s="38"/>
      <c r="R16" s="39"/>
      <c r="S16" s="14" t="str">
        <f>IF(LEN(Codes[[#This Row],[Code]])&gt;0,IF(T16=0,"✅","❎"),"")</f>
        <v/>
      </c>
      <c r="T16" s="13">
        <f>IF(LEN(Codes[[#This Row],[Code]])&gt;0,IF(IF(LEN(Codes[[#This Row],[Code]])&gt;0,0,1)+IF(LEN(Codes[[#This Row],[Charged Amount]])&gt;0,0,1)=0,0,1),0)</f>
        <v>0</v>
      </c>
      <c r="U16" s="53"/>
      <c r="V16" s="53"/>
      <c r="W16" s="53"/>
      <c r="X16" s="53"/>
      <c r="Y16" s="53"/>
      <c r="Z16" s="53"/>
      <c r="AA16" s="53"/>
      <c r="AB16" s="53"/>
    </row>
    <row r="17" spans="1:20" ht="15.75" customHeight="1" thickBot="1">
      <c r="A17" s="2"/>
      <c r="B17" s="4"/>
      <c r="C17" s="8" t="s">
        <v>25</v>
      </c>
      <c r="D17" s="95"/>
      <c r="E17" s="96"/>
      <c r="F17" s="96"/>
      <c r="G17" s="96"/>
      <c r="H17" s="96"/>
      <c r="I17" s="97"/>
      <c r="J17" s="14" t="str">
        <f>IF(LEN(D17)&gt;0,"✅","❎")</f>
        <v>❎</v>
      </c>
      <c r="K17" s="13">
        <f t="shared" ref="K17:K26" si="0">IF(LEN(D17)&gt;0,0,1)</f>
        <v>1</v>
      </c>
      <c r="L17" s="4"/>
      <c r="M17" s="138"/>
      <c r="N17" s="68"/>
      <c r="O17" s="139"/>
      <c r="P17" s="4"/>
      <c r="Q17" s="40"/>
      <c r="R17" s="41"/>
      <c r="S17" s="14" t="str">
        <f>IF(LEN(Codes[[#This Row],[Code]])&gt;0,IF(T17=0,"✅","❎"),"")</f>
        <v/>
      </c>
      <c r="T17" s="13">
        <f>IF(LEN(Codes[[#This Row],[Code]])&gt;0,IF(IF(LEN(Codes[[#This Row],[Code]])&gt;0,0,1)+IF(LEN(Codes[[#This Row],[Charged Amount]])&gt;0,0,1)=0,0,1),0)</f>
        <v>0</v>
      </c>
    </row>
    <row r="18" spans="1:20" ht="15.75" customHeight="1" thickBot="1">
      <c r="A18" s="2"/>
      <c r="B18" s="4"/>
      <c r="C18" s="8" t="s">
        <v>26</v>
      </c>
      <c r="D18" s="95"/>
      <c r="E18" s="96"/>
      <c r="F18" s="96"/>
      <c r="G18" s="96"/>
      <c r="H18" s="96"/>
      <c r="I18" s="97"/>
      <c r="J18" s="14" t="str">
        <f>IF(LEN(D18)&gt;0,"✅","❎")</f>
        <v>❎</v>
      </c>
      <c r="K18" s="13">
        <f t="shared" si="0"/>
        <v>1</v>
      </c>
      <c r="L18" s="4"/>
      <c r="M18" s="138"/>
      <c r="N18" s="68"/>
      <c r="O18" s="139"/>
      <c r="P18" s="4"/>
      <c r="Q18" s="38"/>
      <c r="R18" s="39"/>
      <c r="S18" s="14" t="str">
        <f>IF(LEN(Codes[[#This Row],[Code]])&gt;0,IF(T18=0,"✅","❎"),"")</f>
        <v/>
      </c>
      <c r="T18" s="13">
        <f>IF(LEN(Codes[[#This Row],[Code]])&gt;0,IF(IF(LEN(Codes[[#This Row],[Code]])&gt;0,0,1)+IF(LEN(Codes[[#This Row],[Charged Amount]])&gt;0,0,1)=0,0,1),0)</f>
        <v>0</v>
      </c>
    </row>
    <row r="19" spans="1:20" ht="15.75" thickBot="1">
      <c r="A19" s="2"/>
      <c r="B19" s="4"/>
      <c r="C19" s="8" t="s">
        <v>27</v>
      </c>
      <c r="D19" s="95"/>
      <c r="E19" s="96"/>
      <c r="F19" s="96"/>
      <c r="G19" s="96"/>
      <c r="H19" s="96"/>
      <c r="I19" s="97"/>
      <c r="J19" s="14" t="str">
        <f>IF(LEN(D19)&gt;0,"✅","❎")</f>
        <v>❎</v>
      </c>
      <c r="K19" s="13">
        <f t="shared" si="0"/>
        <v>1</v>
      </c>
      <c r="L19" s="4"/>
      <c r="M19" s="138"/>
      <c r="N19" s="68"/>
      <c r="O19" s="139"/>
      <c r="P19" s="4"/>
      <c r="Q19" s="40"/>
      <c r="R19" s="41"/>
      <c r="S19" s="14" t="str">
        <f>IF(LEN(Codes[[#This Row],[Code]])&gt;0,IF(T19=0,"✅","❎"),"")</f>
        <v/>
      </c>
      <c r="T19" s="13">
        <f>IF(LEN(Codes[[#This Row],[Code]])&gt;0,IF(IF(LEN(Codes[[#This Row],[Code]])&gt;0,0,1)+IF(LEN(Codes[[#This Row],[Charged Amount]])&gt;0,0,1)=0,0,1),0)</f>
        <v>0</v>
      </c>
    </row>
    <row r="20" spans="1:20" ht="15.75" customHeight="1" thickBot="1">
      <c r="A20" s="2"/>
      <c r="B20" s="4"/>
      <c r="C20" s="8" t="s">
        <v>28</v>
      </c>
      <c r="D20" s="95"/>
      <c r="E20" s="96"/>
      <c r="F20" s="96"/>
      <c r="G20" s="96"/>
      <c r="H20" s="96"/>
      <c r="I20" s="97"/>
      <c r="J20" s="14" t="str">
        <f>IF(LEN(D20)&gt;0,"✅","❎")</f>
        <v>❎</v>
      </c>
      <c r="K20" s="13">
        <f t="shared" si="0"/>
        <v>1</v>
      </c>
      <c r="L20" s="4"/>
      <c r="M20" s="138"/>
      <c r="N20" s="68"/>
      <c r="O20" s="139"/>
      <c r="P20" s="4"/>
      <c r="Q20" s="38"/>
      <c r="R20" s="39"/>
      <c r="S20" s="14" t="str">
        <f>IF(LEN(Codes[[#This Row],[Code]])&gt;0,IF(T20=0,"✅","❎"),"")</f>
        <v/>
      </c>
      <c r="T20" s="13">
        <f>IF(LEN(Codes[[#This Row],[Code]])&gt;0,IF(IF(LEN(Codes[[#This Row],[Code]])&gt;0,0,1)+IF(LEN(Codes[[#This Row],[Charged Amount]])&gt;0,0,1)=0,0,1),0)</f>
        <v>0</v>
      </c>
    </row>
    <row r="21" spans="1:20" ht="15.75" customHeight="1">
      <c r="A21" s="2"/>
      <c r="B21" s="4"/>
      <c r="C21" s="6"/>
      <c r="D21" s="6"/>
      <c r="E21" s="6"/>
      <c r="F21" s="4"/>
      <c r="G21" s="6"/>
      <c r="H21" s="6"/>
      <c r="I21" s="6"/>
      <c r="J21" s="4"/>
      <c r="K21" s="13"/>
      <c r="L21" s="4"/>
      <c r="M21" s="138"/>
      <c r="N21" s="68"/>
      <c r="O21" s="139"/>
      <c r="P21" s="4"/>
      <c r="Q21" s="40"/>
      <c r="R21" s="41"/>
      <c r="S21" s="14" t="str">
        <f>IF(LEN(Codes[[#This Row],[Code]])&gt;0,IF(T21=0,"✅","❎"),"")</f>
        <v/>
      </c>
      <c r="T21" s="13">
        <f>IF(LEN(Codes[[#This Row],[Code]])&gt;0,IF(IF(LEN(Codes[[#This Row],[Code]])&gt;0,0,1)+IF(LEN(Codes[[#This Row],[Charged Amount]])&gt;0,0,1)=0,0,1),0)</f>
        <v>0</v>
      </c>
    </row>
    <row r="22" spans="1:20" ht="15.75" thickBot="1">
      <c r="A22" s="2"/>
      <c r="B22" s="4"/>
      <c r="C22" s="7" t="s">
        <v>110</v>
      </c>
      <c r="D22" s="7"/>
      <c r="E22" s="7"/>
      <c r="F22" s="7"/>
      <c r="G22" s="7"/>
      <c r="H22" s="7"/>
      <c r="I22" s="7"/>
      <c r="J22" s="4"/>
      <c r="K22" s="13"/>
      <c r="L22" s="4"/>
      <c r="M22" s="138"/>
      <c r="N22" s="68"/>
      <c r="O22" s="139"/>
      <c r="P22" s="4"/>
      <c r="Q22" s="38"/>
      <c r="R22" s="39"/>
      <c r="S22" s="14" t="str">
        <f>IF(LEN(Codes[[#This Row],[Code]])&gt;0,IF(T22=0,"✅","❎"),"")</f>
        <v/>
      </c>
      <c r="T22" s="13">
        <f>IF(LEN(Codes[[#This Row],[Code]])&gt;0,IF(IF(LEN(Codes[[#This Row],[Code]])&gt;0,0,1)+IF(LEN(Codes[[#This Row],[Charged Amount]])&gt;0,0,1)=0,0,1),0)</f>
        <v>0</v>
      </c>
    </row>
    <row r="23" spans="1:20" ht="15.75" customHeight="1" thickBot="1">
      <c r="A23" s="2"/>
      <c r="B23" s="4"/>
      <c r="C23" s="6"/>
      <c r="D23" s="132"/>
      <c r="E23" s="133"/>
      <c r="F23" s="133"/>
      <c r="G23" s="133"/>
      <c r="H23" s="133"/>
      <c r="I23" s="134"/>
      <c r="J23" s="14" t="str">
        <f>IF(LEN(D23)&gt;0,"✅","❎")</f>
        <v>❎</v>
      </c>
      <c r="K23" s="13">
        <f t="shared" si="0"/>
        <v>1</v>
      </c>
      <c r="L23" s="4"/>
      <c r="M23" s="138"/>
      <c r="N23" s="68"/>
      <c r="O23" s="139"/>
      <c r="P23" s="4"/>
      <c r="Q23" s="40"/>
      <c r="R23" s="41"/>
      <c r="S23" s="14" t="str">
        <f>IF(LEN(Codes[[#This Row],[Code]])&gt;0,IF(T23=0,"✅","❎"),"")</f>
        <v/>
      </c>
      <c r="T23" s="13">
        <f>IF(LEN(Codes[[#This Row],[Code]])&gt;0,IF(IF(LEN(Codes[[#This Row],[Code]])&gt;0,0,1)+IF(LEN(Codes[[#This Row],[Charged Amount]])&gt;0,0,1)=0,0,1),0)</f>
        <v>0</v>
      </c>
    </row>
    <row r="24" spans="1:20">
      <c r="A24" s="2"/>
      <c r="B24" s="4"/>
      <c r="C24" s="6"/>
      <c r="D24" s="6"/>
      <c r="E24" s="6"/>
      <c r="F24" s="4"/>
      <c r="G24" s="6"/>
      <c r="H24" s="6"/>
      <c r="I24" s="6"/>
      <c r="J24" s="4"/>
      <c r="K24" s="13"/>
      <c r="L24" s="4"/>
      <c r="M24" s="138"/>
      <c r="N24" s="68"/>
      <c r="O24" s="139"/>
      <c r="P24" s="4"/>
      <c r="Q24" s="38"/>
      <c r="R24" s="39"/>
      <c r="S24" s="14" t="str">
        <f>IF(LEN(Codes[[#This Row],[Code]])&gt;0,IF(T24=0,"✅","❎"),"")</f>
        <v/>
      </c>
      <c r="T24" s="13">
        <f>IF(LEN(Codes[[#This Row],[Code]])&gt;0,IF(IF(LEN(Codes[[#This Row],[Code]])&gt;0,0,1)+IF(LEN(Codes[[#This Row],[Charged Amount]])&gt;0,0,1)=0,0,1),0)</f>
        <v>0</v>
      </c>
    </row>
    <row r="25" spans="1:20" ht="15.75" thickBot="1">
      <c r="A25" s="2"/>
      <c r="B25" s="4"/>
      <c r="C25" s="7" t="s">
        <v>105</v>
      </c>
      <c r="D25" s="7"/>
      <c r="E25" s="7"/>
      <c r="F25" s="7"/>
      <c r="G25" s="7"/>
      <c r="H25" s="7"/>
      <c r="I25" s="7"/>
      <c r="J25" s="4"/>
      <c r="K25" s="13"/>
      <c r="L25" s="4"/>
      <c r="M25" s="138"/>
      <c r="N25" s="68"/>
      <c r="O25" s="139"/>
      <c r="P25" s="4"/>
      <c r="Q25" s="40"/>
      <c r="R25" s="41"/>
      <c r="S25" s="14" t="str">
        <f>IF(LEN(Codes[[#This Row],[Code]])&gt;0,IF(T25=0,"✅","❎"),"")</f>
        <v/>
      </c>
      <c r="T25" s="13">
        <f>IF(LEN(Codes[[#This Row],[Code]])&gt;0,IF(IF(LEN(Codes[[#This Row],[Code]])&gt;0,0,1)+IF(LEN(Codes[[#This Row],[Charged Amount]])&gt;0,0,1)=0,0,1),0)</f>
        <v>0</v>
      </c>
    </row>
    <row r="26" spans="1:20" ht="15.75" thickBot="1">
      <c r="A26" s="2"/>
      <c r="B26" s="4"/>
      <c r="C26" s="6"/>
      <c r="D26" s="95"/>
      <c r="E26" s="96"/>
      <c r="F26" s="96"/>
      <c r="G26" s="96"/>
      <c r="H26" s="96"/>
      <c r="I26" s="97"/>
      <c r="J26" s="14" t="str">
        <f>IF(LEN(D26)&gt;0,"✅","❎")</f>
        <v>❎</v>
      </c>
      <c r="K26" s="13">
        <f t="shared" si="0"/>
        <v>1</v>
      </c>
      <c r="L26" s="4"/>
      <c r="M26" s="138"/>
      <c r="N26" s="68"/>
      <c r="O26" s="139"/>
      <c r="P26" s="4"/>
      <c r="Q26" s="38"/>
      <c r="R26" s="39"/>
      <c r="S26" s="14" t="str">
        <f>IF(LEN(Codes[[#This Row],[Code]])&gt;0,IF(T26=0,"✅","❎"),"")</f>
        <v/>
      </c>
      <c r="T26" s="13">
        <f>IF(LEN(Codes[[#This Row],[Code]])&gt;0,IF(IF(LEN(Codes[[#This Row],[Code]])&gt;0,0,1)+IF(LEN(Codes[[#This Row],[Charged Amount]])&gt;0,0,1)=0,0,1),0)</f>
        <v>0</v>
      </c>
    </row>
    <row r="27" spans="1:20">
      <c r="A27" s="2"/>
      <c r="B27" s="4"/>
      <c r="C27" s="6"/>
      <c r="D27" s="4"/>
      <c r="E27" s="6"/>
      <c r="F27" s="4"/>
      <c r="G27" s="6"/>
      <c r="H27" s="6"/>
      <c r="I27" s="6"/>
      <c r="J27" s="4"/>
      <c r="K27" s="13"/>
      <c r="L27" s="4"/>
      <c r="M27" s="138"/>
      <c r="N27" s="68"/>
      <c r="O27" s="139"/>
      <c r="P27" s="4"/>
      <c r="Q27" s="40"/>
      <c r="R27" s="41"/>
      <c r="S27" s="14" t="str">
        <f>IF(LEN(Codes[[#This Row],[Code]])&gt;0,IF(T27=0,"✅","❎"),"")</f>
        <v/>
      </c>
      <c r="T27" s="13">
        <f>IF(LEN(Codes[[#This Row],[Code]])&gt;0,IF(IF(LEN(Codes[[#This Row],[Code]])&gt;0,0,1)+IF(LEN(Codes[[#This Row],[Charged Amount]])&gt;0,0,1)=0,0,1),0)</f>
        <v>0</v>
      </c>
    </row>
    <row r="28" spans="1:20">
      <c r="A28" s="2"/>
      <c r="B28" s="4"/>
      <c r="C28" s="4"/>
      <c r="D28" s="4"/>
      <c r="E28" s="4"/>
      <c r="F28" s="4"/>
      <c r="G28" s="4"/>
      <c r="H28" s="4"/>
      <c r="I28" s="4"/>
      <c r="J28" s="4"/>
      <c r="K28" s="13"/>
      <c r="L28" s="4"/>
      <c r="M28" s="138"/>
      <c r="N28" s="68"/>
      <c r="O28" s="139"/>
      <c r="P28" s="4"/>
      <c r="Q28" s="38"/>
      <c r="R28" s="39"/>
      <c r="S28" s="14" t="str">
        <f>IF(LEN(Codes[[#This Row],[Code]])&gt;0,IF(T28=0,"✅","❎"),"")</f>
        <v/>
      </c>
      <c r="T28" s="13">
        <f>IF(LEN(Codes[[#This Row],[Code]])&gt;0,IF(IF(LEN(Codes[[#This Row],[Code]])&gt;0,0,1)+IF(LEN(Codes[[#This Row],[Charged Amount]])&gt;0,0,1)=0,0,1),0)</f>
        <v>0</v>
      </c>
    </row>
    <row r="29" spans="1:20">
      <c r="A29" s="2"/>
      <c r="B29" s="4"/>
      <c r="C29" s="4"/>
      <c r="D29" s="4"/>
      <c r="E29" s="4"/>
      <c r="F29" s="4"/>
      <c r="G29" s="4"/>
      <c r="H29" s="4"/>
      <c r="I29" s="4"/>
      <c r="J29" s="4"/>
      <c r="K29" s="13"/>
      <c r="L29" s="4"/>
      <c r="M29" s="138"/>
      <c r="N29" s="68"/>
      <c r="O29" s="139"/>
      <c r="P29" s="4"/>
      <c r="Q29" s="40"/>
      <c r="R29" s="41"/>
      <c r="S29" s="14" t="str">
        <f>IF(LEN(Codes[[#This Row],[Code]])&gt;0,IF(T29=0,"✅","❎"),"")</f>
        <v/>
      </c>
      <c r="T29" s="13">
        <f>IF(LEN(Codes[[#This Row],[Code]])&gt;0,IF(IF(LEN(Codes[[#This Row],[Code]])&gt;0,0,1)+IF(LEN(Codes[[#This Row],[Charged Amount]])&gt;0,0,1)=0,0,1),0)</f>
        <v>0</v>
      </c>
    </row>
    <row r="30" spans="1:20">
      <c r="A30" s="2"/>
      <c r="B30" s="4"/>
      <c r="C30" s="4"/>
      <c r="D30" s="4"/>
      <c r="E30" s="4"/>
      <c r="F30" s="4"/>
      <c r="G30" s="4"/>
      <c r="H30" s="4"/>
      <c r="I30" s="4"/>
      <c r="J30" s="4"/>
      <c r="K30" s="13"/>
      <c r="L30" s="4"/>
      <c r="M30" s="138"/>
      <c r="N30" s="68"/>
      <c r="O30" s="139"/>
      <c r="P30" s="4"/>
      <c r="Q30" s="38"/>
      <c r="R30" s="39"/>
      <c r="S30" s="14" t="str">
        <f>IF(LEN(Codes[[#This Row],[Code]])&gt;0,IF(T30=0,"✅","❎"),"")</f>
        <v/>
      </c>
      <c r="T30" s="13">
        <f>IF(LEN(Codes[[#This Row],[Code]])&gt;0,IF(IF(LEN(Codes[[#This Row],[Code]])&gt;0,0,1)+IF(LEN(Codes[[#This Row],[Charged Amount]])&gt;0,0,1)=0,0,1),0)</f>
        <v>0</v>
      </c>
    </row>
    <row r="31" spans="1:20">
      <c r="A31" s="2"/>
      <c r="B31" s="4"/>
      <c r="C31" s="4"/>
      <c r="D31" s="4"/>
      <c r="E31" s="4"/>
      <c r="F31" s="4"/>
      <c r="G31" s="4"/>
      <c r="H31" s="4"/>
      <c r="I31" s="4"/>
      <c r="J31" s="4"/>
      <c r="K31" s="13"/>
      <c r="L31" s="4"/>
      <c r="M31" s="138"/>
      <c r="N31" s="68"/>
      <c r="O31" s="139"/>
      <c r="P31" s="4"/>
      <c r="Q31" s="42"/>
      <c r="R31" s="43"/>
      <c r="S31" s="14" t="str">
        <f>IF(LEN(Codes[[#This Row],[Code]])&gt;0,IF(T31=0,"✅","❎"),"")</f>
        <v/>
      </c>
      <c r="T31" s="13">
        <f>IF(LEN(Codes[[#This Row],[Code]])&gt;0,IF(IF(LEN(Codes[[#This Row],[Code]])&gt;0,0,1)+IF(LEN(Codes[[#This Row],[Charged Amount]])&gt;0,0,1)=0,0,1),0)</f>
        <v>0</v>
      </c>
    </row>
    <row r="32" spans="1:20">
      <c r="A32" s="2"/>
      <c r="B32" s="4"/>
      <c r="C32" s="4"/>
      <c r="D32" s="4"/>
      <c r="E32" s="4"/>
      <c r="F32" s="4"/>
      <c r="G32" s="4"/>
      <c r="H32" s="4"/>
      <c r="I32" s="4"/>
      <c r="J32" s="4"/>
      <c r="K32" s="13"/>
      <c r="L32" s="4"/>
      <c r="M32" s="138"/>
      <c r="N32" s="68"/>
      <c r="O32" s="139"/>
      <c r="P32" s="4"/>
      <c r="Q32" s="42"/>
      <c r="R32" s="43"/>
      <c r="S32" s="14" t="str">
        <f>IF(LEN(Codes[[#This Row],[Code]])&gt;0,IF(T32=0,"✅","❎"),"")</f>
        <v/>
      </c>
      <c r="T32" s="13">
        <f>IF(LEN(Codes[[#This Row],[Code]])&gt;0,IF(IF(LEN(Codes[[#This Row],[Code]])&gt;0,0,1)+IF(LEN(Codes[[#This Row],[Charged Amount]])&gt;0,0,1)=0,0,1),0)</f>
        <v>0</v>
      </c>
    </row>
    <row r="33" spans="1:20">
      <c r="A33" s="2"/>
      <c r="B33" s="4"/>
      <c r="C33" s="4"/>
      <c r="D33" s="4"/>
      <c r="E33" s="4"/>
      <c r="F33" s="4"/>
      <c r="G33" s="4"/>
      <c r="H33" s="4"/>
      <c r="I33" s="4"/>
      <c r="J33" s="4"/>
      <c r="K33" s="13"/>
      <c r="L33" s="4"/>
      <c r="M33" s="138"/>
      <c r="N33" s="68"/>
      <c r="O33" s="139"/>
      <c r="P33" s="4"/>
      <c r="Q33" s="42"/>
      <c r="R33" s="43"/>
      <c r="S33" s="14" t="str">
        <f>IF(LEN(Codes[[#This Row],[Code]])&gt;0,IF(T33=0,"✅","❎"),"")</f>
        <v/>
      </c>
      <c r="T33" s="13">
        <f>IF(LEN(Codes[[#This Row],[Code]])&gt;0,IF(IF(LEN(Codes[[#This Row],[Code]])&gt;0,0,1)+IF(LEN(Codes[[#This Row],[Charged Amount]])&gt;0,0,1)=0,0,1),0)</f>
        <v>0</v>
      </c>
    </row>
    <row r="34" spans="1:20" ht="15.75" thickBot="1">
      <c r="A34" s="2"/>
      <c r="B34" s="4"/>
      <c r="C34" s="4"/>
      <c r="D34" s="4"/>
      <c r="E34" s="4"/>
      <c r="F34" s="4"/>
      <c r="G34" s="4"/>
      <c r="H34" s="4"/>
      <c r="I34" s="4"/>
      <c r="J34" s="4"/>
      <c r="K34" s="13"/>
      <c r="L34" s="4"/>
      <c r="M34" s="140"/>
      <c r="N34" s="141"/>
      <c r="O34" s="142"/>
      <c r="P34" s="4"/>
      <c r="Q34" s="21" t="s">
        <v>65</v>
      </c>
      <c r="R34" s="21" t="s">
        <v>65</v>
      </c>
      <c r="S34" s="4"/>
      <c r="T34" s="2"/>
    </row>
    <row r="35" spans="1:20">
      <c r="A35" s="2"/>
      <c r="B35" s="4"/>
      <c r="C35" s="4"/>
      <c r="D35" s="4"/>
      <c r="E35" s="4"/>
      <c r="F35" s="4"/>
      <c r="G35" s="4"/>
      <c r="H35" s="4"/>
      <c r="I35" s="4"/>
      <c r="J35" s="4"/>
      <c r="K35" s="13"/>
      <c r="L35" s="4"/>
      <c r="M35" s="4"/>
      <c r="N35" s="4"/>
      <c r="O35" s="4"/>
      <c r="P35" s="4"/>
      <c r="Q35" s="4"/>
      <c r="R35" s="4"/>
      <c r="S35" s="4"/>
      <c r="T35" s="2"/>
    </row>
    <row r="36" spans="1:20">
      <c r="A36" s="2"/>
      <c r="B36" s="2"/>
      <c r="C36" s="2"/>
      <c r="D36" s="2"/>
      <c r="E36" s="2"/>
      <c r="F36" s="2"/>
      <c r="G36" s="2"/>
      <c r="H36" s="2"/>
      <c r="I36" s="2"/>
      <c r="J36" s="2"/>
      <c r="K36" s="2"/>
      <c r="L36" s="2"/>
      <c r="M36" s="2"/>
      <c r="N36" s="2"/>
      <c r="O36" s="2"/>
      <c r="P36" s="2"/>
      <c r="Q36" s="2"/>
      <c r="R36" s="2"/>
      <c r="S36" s="2"/>
      <c r="T36" s="2"/>
    </row>
  </sheetData>
  <sheetProtection algorithmName="SHA-512" hashValue="L+fRq8mwfNvsYl95J17IY1ZWhr8/+5+yqlTRpPppTtYbRp3TJZlt0zCz7J9jOyMWIv7Nom30w8f/2R/TM2YPgQ==" saltValue="vCn27TRUVAedR4V+csv7Mw==" spinCount="100000" sheet="1" objects="1" scenarios="1" selectLockedCells="1"/>
  <mergeCells count="15">
    <mergeCell ref="M13:O13"/>
    <mergeCell ref="M15:O34"/>
    <mergeCell ref="F2:Q3"/>
    <mergeCell ref="R2:S3"/>
    <mergeCell ref="C16:H16"/>
    <mergeCell ref="C13:I13"/>
    <mergeCell ref="D17:I17"/>
    <mergeCell ref="D14:I14"/>
    <mergeCell ref="D18:I18"/>
    <mergeCell ref="D19:I19"/>
    <mergeCell ref="D20:I20"/>
    <mergeCell ref="D23:I23"/>
    <mergeCell ref="D26:I26"/>
    <mergeCell ref="B7:F8"/>
    <mergeCell ref="G7:S8"/>
  </mergeCells>
  <conditionalFormatting sqref="B7:F8">
    <cfRule type="expression" dxfId="5" priority="9">
      <formula>A7 = 0</formula>
    </cfRule>
    <cfRule type="expression" dxfId="4" priority="10">
      <formula>A7 &gt; 0</formula>
    </cfRule>
  </conditionalFormatting>
  <conditionalFormatting sqref="P35">
    <cfRule type="cellIs" dxfId="3" priority="5" operator="equal">
      <formula>"✅"</formula>
    </cfRule>
    <cfRule type="cellIs" dxfId="2" priority="6" operator="equal">
      <formula>"❎"</formula>
    </cfRule>
  </conditionalFormatting>
  <conditionalFormatting sqref="S14:S33 J14:J35">
    <cfRule type="cellIs" dxfId="1" priority="7" operator="equal">
      <formula>"✅"</formula>
    </cfRule>
    <cfRule type="cellIs" dxfId="0" priority="8" operator="equal">
      <formula>"❎"</formula>
    </cfRule>
  </conditionalFormatting>
  <dataValidations count="1">
    <dataValidation type="list" allowBlank="1" showInputMessage="1" showErrorMessage="1" sqref="D19:I19" xr:uid="{33844168-2498-461F-A07A-E0D3457FD877}">
      <formula1>States</formula1>
    </dataValidation>
  </dataValidations>
  <hyperlinks>
    <hyperlink ref="R2:S3" location="'🏠'!A1" display="🏠" xr:uid="{B5088609-7750-4DDD-933A-54B790F4CB91}"/>
  </hyperlinks>
  <printOptions horizontalCentered="1" verticalCentered="1"/>
  <pageMargins left="0.15" right="0.15" top="0.25" bottom="0.25" header="0.15" footer="0.15"/>
  <pageSetup scale="76" fitToHeight="0" orientation="portrait"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5833A-4D9A-40B0-9576-D15B071D5CC5}">
  <sheetPr>
    <tabColor theme="1"/>
  </sheetPr>
  <dimension ref="B2:X109"/>
  <sheetViews>
    <sheetView topLeftCell="H1" workbookViewId="0">
      <selection activeCell="K3" sqref="K3:K30"/>
    </sheetView>
  </sheetViews>
  <sheetFormatPr defaultRowHeight="15"/>
  <cols>
    <col min="1" max="1" width="2.85546875" customWidth="1"/>
    <col min="2" max="2" width="15.28515625" bestFit="1" customWidth="1"/>
    <col min="3" max="3" width="14.7109375" customWidth="1"/>
    <col min="4" max="4" width="2.85546875" customWidth="1"/>
    <col min="5" max="5" width="10.42578125" customWidth="1"/>
    <col min="6" max="6" width="2.85546875" customWidth="1"/>
    <col min="7" max="7" width="17" bestFit="1" customWidth="1"/>
    <col min="8" max="8" width="2.85546875" customWidth="1"/>
    <col min="9" max="9" width="13.140625" bestFit="1" customWidth="1"/>
    <col min="10" max="10" width="2.85546875" customWidth="1"/>
    <col min="11" max="11" width="63.140625" bestFit="1" customWidth="1"/>
    <col min="12" max="12" width="2.85546875" customWidth="1"/>
    <col min="13" max="13" width="20.5703125" bestFit="1" customWidth="1"/>
    <col min="14" max="14" width="39.42578125" bestFit="1" customWidth="1"/>
    <col min="15" max="15" width="59.5703125" bestFit="1" customWidth="1"/>
    <col min="16" max="16" width="55.28515625" bestFit="1" customWidth="1"/>
    <col min="17" max="17" width="2.85546875" style="47" customWidth="1"/>
    <col min="18" max="18" width="17.7109375" bestFit="1" customWidth="1"/>
    <col min="19" max="19" width="2.85546875" customWidth="1"/>
    <col min="20" max="20" width="20.42578125" bestFit="1" customWidth="1"/>
    <col min="21" max="21" width="2.85546875" customWidth="1"/>
    <col min="22" max="22" width="11" bestFit="1" customWidth="1"/>
    <col min="23" max="23" width="2.85546875" customWidth="1"/>
    <col min="24" max="24" width="16.42578125" bestFit="1" customWidth="1"/>
  </cols>
  <sheetData>
    <row r="2" spans="2:24">
      <c r="B2" s="53" t="s">
        <v>27</v>
      </c>
      <c r="C2" s="53" t="s">
        <v>111</v>
      </c>
      <c r="D2" s="53"/>
      <c r="E2" s="53" t="s">
        <v>112</v>
      </c>
      <c r="F2" s="53"/>
      <c r="G2" s="53" t="s">
        <v>113</v>
      </c>
      <c r="H2" s="53"/>
      <c r="I2" s="53" t="s">
        <v>113</v>
      </c>
      <c r="J2" s="53"/>
      <c r="K2" s="53" t="s">
        <v>113</v>
      </c>
      <c r="L2" s="53"/>
      <c r="M2" s="53" t="s">
        <v>40</v>
      </c>
      <c r="N2" s="53" t="s">
        <v>113</v>
      </c>
      <c r="O2" s="53" t="s">
        <v>114</v>
      </c>
      <c r="P2" s="53" t="s">
        <v>115</v>
      </c>
      <c r="Q2" s="53"/>
      <c r="R2" s="53" t="s">
        <v>113</v>
      </c>
      <c r="S2" s="53"/>
      <c r="T2" s="53" t="s">
        <v>116</v>
      </c>
      <c r="U2" s="53"/>
      <c r="V2" s="53" t="s">
        <v>74</v>
      </c>
      <c r="W2" s="53"/>
      <c r="X2" s="53" t="s">
        <v>117</v>
      </c>
    </row>
    <row r="3" spans="2:24" ht="15" customHeight="1">
      <c r="B3" s="53" t="s">
        <v>118</v>
      </c>
      <c r="C3" s="53" t="s">
        <v>119</v>
      </c>
      <c r="D3" s="53"/>
      <c r="E3" s="53" t="s">
        <v>53</v>
      </c>
      <c r="F3" s="53"/>
      <c r="G3" s="53" t="s">
        <v>120</v>
      </c>
      <c r="H3" s="53"/>
      <c r="I3" s="53" t="s">
        <v>98</v>
      </c>
      <c r="J3" s="53"/>
      <c r="K3" s="54" t="s">
        <v>121</v>
      </c>
      <c r="L3" s="53"/>
      <c r="M3" s="53" t="s">
        <v>122</v>
      </c>
      <c r="N3" s="53" t="s">
        <v>123</v>
      </c>
      <c r="O3" s="53" t="s">
        <v>124</v>
      </c>
      <c r="P3" s="53" t="str">
        <f>"["&amp;look_LocationSpecialty[[#This Row],[Type]]&amp;"] "&amp;look_LocationSpecialty[[#This Row],[Specialty]]</f>
        <v>[Behavioral Health] Addiction Medicine</v>
      </c>
      <c r="Q3" s="53"/>
      <c r="R3" s="53" t="s">
        <v>125</v>
      </c>
      <c r="S3" s="53"/>
      <c r="T3" s="53" t="s">
        <v>126</v>
      </c>
      <c r="U3" s="53"/>
      <c r="V3" s="53" t="s">
        <v>127</v>
      </c>
      <c r="W3" s="53"/>
      <c r="X3" s="53" t="s">
        <v>128</v>
      </c>
    </row>
    <row r="4" spans="2:24" ht="15" customHeight="1">
      <c r="B4" s="53" t="s">
        <v>129</v>
      </c>
      <c r="C4" s="53" t="s">
        <v>130</v>
      </c>
      <c r="D4" s="53"/>
      <c r="E4" s="53" t="s">
        <v>131</v>
      </c>
      <c r="F4" s="53"/>
      <c r="G4" s="53" t="s">
        <v>122</v>
      </c>
      <c r="H4" s="53"/>
      <c r="I4" s="53" t="s">
        <v>100</v>
      </c>
      <c r="J4" s="53"/>
      <c r="K4" s="54" t="s">
        <v>132</v>
      </c>
      <c r="L4" s="53"/>
      <c r="M4" s="53" t="s">
        <v>122</v>
      </c>
      <c r="N4" s="53" t="s">
        <v>123</v>
      </c>
      <c r="O4" s="53" t="s">
        <v>133</v>
      </c>
      <c r="P4" s="53" t="str">
        <f>"["&amp;look_LocationSpecialty[[#This Row],[Type]]&amp;"] "&amp;look_LocationSpecialty[[#This Row],[Specialty]]</f>
        <v>[Behavioral Health] AODA</v>
      </c>
      <c r="Q4" s="53"/>
      <c r="R4" s="53" t="s">
        <v>134</v>
      </c>
      <c r="S4" s="53"/>
      <c r="T4" s="53" t="s">
        <v>135</v>
      </c>
      <c r="U4" s="53"/>
      <c r="V4" s="53" t="s">
        <v>136</v>
      </c>
      <c r="W4" s="53"/>
      <c r="X4" s="53" t="s">
        <v>137</v>
      </c>
    </row>
    <row r="5" spans="2:24">
      <c r="B5" s="53" t="s">
        <v>138</v>
      </c>
      <c r="C5" s="53" t="s">
        <v>139</v>
      </c>
      <c r="D5" s="53"/>
      <c r="E5" s="53"/>
      <c r="F5" s="53"/>
      <c r="G5" s="53"/>
      <c r="H5" s="53"/>
      <c r="I5" s="53" t="s">
        <v>101</v>
      </c>
      <c r="J5" s="53"/>
      <c r="K5" s="53" t="s">
        <v>123</v>
      </c>
      <c r="L5" s="53"/>
      <c r="M5" s="53" t="s">
        <v>122</v>
      </c>
      <c r="N5" s="53" t="s">
        <v>123</v>
      </c>
      <c r="O5" s="53" t="s">
        <v>140</v>
      </c>
      <c r="P5" s="53" t="str">
        <f>"["&amp;look_LocationSpecialty[[#This Row],[Type]]&amp;"] "&amp;look_LocationSpecialty[[#This Row],[Specialty]]</f>
        <v>[Behavioral Health] Eating Disorders</v>
      </c>
      <c r="Q5" s="53"/>
      <c r="R5" s="53" t="s">
        <v>141</v>
      </c>
      <c r="S5" s="53"/>
      <c r="T5" s="53" t="s">
        <v>142</v>
      </c>
      <c r="U5" s="53"/>
      <c r="V5" s="53" t="s">
        <v>143</v>
      </c>
      <c r="W5" s="53"/>
      <c r="X5" s="53" t="s">
        <v>144</v>
      </c>
    </row>
    <row r="6" spans="2:24" ht="15" customHeight="1">
      <c r="B6" s="53" t="s">
        <v>145</v>
      </c>
      <c r="C6" s="53" t="s">
        <v>146</v>
      </c>
      <c r="D6" s="53"/>
      <c r="E6" s="53"/>
      <c r="F6" s="53"/>
      <c r="G6" s="53"/>
      <c r="H6" s="53"/>
      <c r="I6" s="53" t="s">
        <v>147</v>
      </c>
      <c r="J6" s="53"/>
      <c r="K6" s="54" t="s">
        <v>148</v>
      </c>
      <c r="L6" s="53"/>
      <c r="M6" s="53" t="s">
        <v>122</v>
      </c>
      <c r="N6" s="53" t="s">
        <v>123</v>
      </c>
      <c r="O6" s="53" t="s">
        <v>149</v>
      </c>
      <c r="P6" s="53" t="str">
        <f>"["&amp;look_LocationSpecialty[[#This Row],[Type]]&amp;"] "&amp;look_LocationSpecialty[[#This Row],[Specialty]]</f>
        <v>[Behavioral Health] Licensed Marriage and Family Therapist</v>
      </c>
      <c r="Q6" s="53"/>
      <c r="R6" s="53"/>
      <c r="S6" s="53"/>
      <c r="T6" s="53"/>
      <c r="U6" s="53"/>
      <c r="V6" s="53" t="s">
        <v>150</v>
      </c>
      <c r="W6" s="53"/>
      <c r="X6" s="53"/>
    </row>
    <row r="7" spans="2:24" ht="15" customHeight="1">
      <c r="B7" s="53" t="s">
        <v>151</v>
      </c>
      <c r="C7" s="53" t="s">
        <v>152</v>
      </c>
      <c r="D7" s="53"/>
      <c r="E7" s="53"/>
      <c r="F7" s="53"/>
      <c r="G7" s="53"/>
      <c r="H7" s="53"/>
      <c r="I7" s="53"/>
      <c r="J7" s="53"/>
      <c r="K7" s="54" t="s">
        <v>153</v>
      </c>
      <c r="L7" s="53"/>
      <c r="M7" s="53" t="s">
        <v>122</v>
      </c>
      <c r="N7" s="53" t="s">
        <v>123</v>
      </c>
      <c r="O7" s="53" t="s">
        <v>154</v>
      </c>
      <c r="P7" s="53" t="str">
        <f>"["&amp;look_LocationSpecialty[[#This Row],[Type]]&amp;"] "&amp;look_LocationSpecialty[[#This Row],[Specialty]]</f>
        <v>[Behavioral Health] Licensed or Certified Behavioral Analyst</v>
      </c>
      <c r="Q7" s="53"/>
      <c r="R7" s="53"/>
      <c r="S7" s="53"/>
      <c r="T7" s="53"/>
      <c r="U7" s="53"/>
      <c r="V7" s="53" t="s">
        <v>147</v>
      </c>
      <c r="W7" s="53"/>
      <c r="X7" s="53"/>
    </row>
    <row r="8" spans="2:24">
      <c r="B8" s="53" t="s">
        <v>155</v>
      </c>
      <c r="C8" s="53" t="s">
        <v>156</v>
      </c>
      <c r="D8" s="53"/>
      <c r="E8" s="53"/>
      <c r="F8" s="53"/>
      <c r="G8" s="53"/>
      <c r="H8" s="53"/>
      <c r="I8" s="53"/>
      <c r="J8" s="53"/>
      <c r="K8" s="53" t="s">
        <v>157</v>
      </c>
      <c r="L8" s="53"/>
      <c r="M8" s="53" t="s">
        <v>122</v>
      </c>
      <c r="N8" s="53" t="s">
        <v>123</v>
      </c>
      <c r="O8" s="53" t="s">
        <v>158</v>
      </c>
      <c r="P8" s="53" t="str">
        <f>"["&amp;look_LocationSpecialty[[#This Row],[Type]]&amp;"] "&amp;look_LocationSpecialty[[#This Row],[Specialty]]</f>
        <v>[Behavioral Health] Licensed Professional Counselor</v>
      </c>
      <c r="Q8" s="53"/>
      <c r="R8" s="53"/>
      <c r="S8" s="53"/>
      <c r="T8" s="53"/>
      <c r="U8" s="53"/>
      <c r="V8" s="53"/>
      <c r="W8" s="53"/>
      <c r="X8" s="53"/>
    </row>
    <row r="9" spans="2:24">
      <c r="B9" s="53" t="s">
        <v>159</v>
      </c>
      <c r="C9" s="53" t="s">
        <v>160</v>
      </c>
      <c r="D9" s="53"/>
      <c r="E9" s="53"/>
      <c r="F9" s="53"/>
      <c r="G9" s="53"/>
      <c r="H9" s="53"/>
      <c r="I9" s="53"/>
      <c r="J9" s="53"/>
      <c r="K9" s="53" t="s">
        <v>161</v>
      </c>
      <c r="L9" s="53"/>
      <c r="M9" s="53" t="s">
        <v>122</v>
      </c>
      <c r="N9" s="53" t="s">
        <v>123</v>
      </c>
      <c r="O9" s="53" t="s">
        <v>162</v>
      </c>
      <c r="P9" s="53" t="str">
        <f>"["&amp;look_LocationSpecialty[[#This Row],[Type]]&amp;"] "&amp;look_LocationSpecialty[[#This Row],[Specialty]]</f>
        <v>[Behavioral Health] Licensed Social Worker</v>
      </c>
      <c r="Q9" s="53"/>
      <c r="R9" s="53"/>
      <c r="S9" s="53"/>
      <c r="T9" s="53"/>
      <c r="U9" s="53"/>
      <c r="V9" s="53"/>
      <c r="W9" s="53"/>
      <c r="X9" s="53"/>
    </row>
    <row r="10" spans="2:24" ht="15" customHeight="1">
      <c r="B10" s="53" t="s">
        <v>163</v>
      </c>
      <c r="C10" s="53" t="s">
        <v>164</v>
      </c>
      <c r="D10" s="53"/>
      <c r="E10" s="53"/>
      <c r="F10" s="53"/>
      <c r="G10" s="53"/>
      <c r="H10" s="53"/>
      <c r="I10" s="53"/>
      <c r="J10" s="53"/>
      <c r="K10" s="54" t="s">
        <v>165</v>
      </c>
      <c r="L10" s="53"/>
      <c r="M10" s="53" t="s">
        <v>122</v>
      </c>
      <c r="N10" s="53" t="s">
        <v>123</v>
      </c>
      <c r="O10" s="53" t="s">
        <v>166</v>
      </c>
      <c r="P10" s="53" t="str">
        <f>"["&amp;look_LocationSpecialty[[#This Row],[Type]]&amp;"] "&amp;look_LocationSpecialty[[#This Row],[Specialty]]</f>
        <v>[Behavioral Health] Psychiatry</v>
      </c>
      <c r="Q10" s="53"/>
      <c r="R10" s="53"/>
      <c r="S10" s="53"/>
      <c r="T10" s="53"/>
      <c r="U10" s="53"/>
      <c r="V10" s="53"/>
      <c r="W10" s="53"/>
      <c r="X10" s="53"/>
    </row>
    <row r="11" spans="2:24" ht="15" customHeight="1">
      <c r="B11" s="53" t="s">
        <v>167</v>
      </c>
      <c r="C11" s="53" t="s">
        <v>168</v>
      </c>
      <c r="D11" s="53"/>
      <c r="E11" s="53"/>
      <c r="F11" s="53"/>
      <c r="G11" s="53"/>
      <c r="H11" s="53"/>
      <c r="I11" s="53"/>
      <c r="J11" s="53"/>
      <c r="K11" s="54" t="s">
        <v>169</v>
      </c>
      <c r="L11" s="53"/>
      <c r="M11" s="53" t="s">
        <v>122</v>
      </c>
      <c r="N11" s="53" t="s">
        <v>123</v>
      </c>
      <c r="O11" s="53" t="s">
        <v>170</v>
      </c>
      <c r="P11" s="53" t="str">
        <f>"["&amp;look_LocationSpecialty[[#This Row],[Type]]&amp;"] "&amp;look_LocationSpecialty[[#This Row],[Specialty]]</f>
        <v>[Behavioral Health] Psychiatry: Child and Adolescent</v>
      </c>
      <c r="Q11" s="53"/>
      <c r="R11" s="53"/>
      <c r="S11" s="53"/>
      <c r="T11" s="53"/>
      <c r="U11" s="53"/>
      <c r="V11" s="53"/>
      <c r="W11" s="53"/>
      <c r="X11" s="53"/>
    </row>
    <row r="12" spans="2:24">
      <c r="B12" s="53" t="s">
        <v>171</v>
      </c>
      <c r="C12" s="53" t="s">
        <v>172</v>
      </c>
      <c r="D12" s="53"/>
      <c r="E12" s="53"/>
      <c r="F12" s="53"/>
      <c r="G12" s="53"/>
      <c r="H12" s="53"/>
      <c r="I12" s="53"/>
      <c r="J12" s="53"/>
      <c r="K12" s="53" t="s">
        <v>173</v>
      </c>
      <c r="L12" s="53"/>
      <c r="M12" s="53" t="s">
        <v>122</v>
      </c>
      <c r="N12" s="53" t="s">
        <v>123</v>
      </c>
      <c r="O12" s="53" t="s">
        <v>174</v>
      </c>
      <c r="P12" s="53" t="str">
        <f>"["&amp;look_LocationSpecialty[[#This Row],[Type]]&amp;"] "&amp;look_LocationSpecialty[[#This Row],[Specialty]]</f>
        <v>[Behavioral Health] Psychiatry: Geriatric</v>
      </c>
      <c r="Q12" s="53"/>
      <c r="R12" s="53"/>
      <c r="S12" s="53"/>
      <c r="T12" s="53"/>
      <c r="U12" s="53"/>
      <c r="V12" s="53"/>
      <c r="W12" s="53"/>
      <c r="X12" s="53"/>
    </row>
    <row r="13" spans="2:24" ht="15" customHeight="1">
      <c r="B13" s="53" t="s">
        <v>175</v>
      </c>
      <c r="C13" s="53" t="s">
        <v>176</v>
      </c>
      <c r="D13" s="53"/>
      <c r="E13" s="53"/>
      <c r="F13" s="53"/>
      <c r="G13" s="53"/>
      <c r="H13" s="53"/>
      <c r="I13" s="53"/>
      <c r="J13" s="53"/>
      <c r="K13" s="54" t="s">
        <v>177</v>
      </c>
      <c r="L13" s="53"/>
      <c r="M13" s="53" t="s">
        <v>122</v>
      </c>
      <c r="N13" s="53" t="s">
        <v>123</v>
      </c>
      <c r="O13" s="53" t="s">
        <v>178</v>
      </c>
      <c r="P13" s="53" t="str">
        <f>"["&amp;look_LocationSpecialty[[#This Row],[Type]]&amp;"] "&amp;look_LocationSpecialty[[#This Row],[Specialty]]</f>
        <v>[Behavioral Health] Psychology</v>
      </c>
      <c r="Q13" s="53"/>
      <c r="R13" s="53"/>
      <c r="S13" s="53"/>
      <c r="T13" s="53"/>
      <c r="U13" s="53"/>
      <c r="V13" s="53"/>
      <c r="W13" s="53"/>
      <c r="X13" s="53"/>
    </row>
    <row r="14" spans="2:24" ht="15.75">
      <c r="B14" s="53" t="s">
        <v>179</v>
      </c>
      <c r="C14" s="53" t="s">
        <v>180</v>
      </c>
      <c r="D14" s="53"/>
      <c r="E14" s="53"/>
      <c r="F14" s="53"/>
      <c r="G14" s="53"/>
      <c r="H14" s="53"/>
      <c r="I14" s="53"/>
      <c r="J14" s="53"/>
      <c r="K14" s="54" t="s">
        <v>181</v>
      </c>
      <c r="L14" s="53"/>
      <c r="M14" s="53" t="s">
        <v>122</v>
      </c>
      <c r="N14" s="53" t="s">
        <v>123</v>
      </c>
      <c r="O14" s="53" t="s">
        <v>182</v>
      </c>
      <c r="P14" s="53" t="str">
        <f>"["&amp;look_LocationSpecialty[[#This Row],[Type]]&amp;"] "&amp;look_LocationSpecialty[[#This Row],[Specialty]]</f>
        <v>[Behavioral Health] Substance Abuse Counselor</v>
      </c>
      <c r="Q14" s="53"/>
      <c r="R14" s="53"/>
      <c r="S14" s="53"/>
      <c r="T14" s="53"/>
      <c r="U14" s="53"/>
      <c r="V14" s="53"/>
      <c r="W14" s="53"/>
      <c r="X14" s="53"/>
    </row>
    <row r="15" spans="2:24" ht="15.75">
      <c r="B15" s="53" t="s">
        <v>183</v>
      </c>
      <c r="C15" s="53" t="s">
        <v>184</v>
      </c>
      <c r="D15" s="53"/>
      <c r="E15" s="53"/>
      <c r="F15" s="53"/>
      <c r="G15" s="53"/>
      <c r="H15" s="53"/>
      <c r="I15" s="53"/>
      <c r="J15" s="53"/>
      <c r="K15" s="54" t="s">
        <v>185</v>
      </c>
      <c r="L15" s="53"/>
      <c r="M15" s="53" t="s">
        <v>122</v>
      </c>
      <c r="N15" s="53" t="s">
        <v>157</v>
      </c>
      <c r="O15" s="53" t="s">
        <v>186</v>
      </c>
      <c r="P15" s="53" t="str">
        <f>"["&amp;look_LocationSpecialty[[#This Row],[Type]]&amp;"] "&amp;look_LocationSpecialty[[#This Row],[Specialty]]</f>
        <v>[Cardiology] Cardiac Electrophysiology</v>
      </c>
      <c r="Q15" s="53"/>
      <c r="R15" s="53"/>
      <c r="S15" s="53"/>
      <c r="T15" s="53"/>
      <c r="U15" s="53"/>
      <c r="V15" s="53"/>
      <c r="W15" s="53"/>
      <c r="X15" s="53"/>
    </row>
    <row r="16" spans="2:24" ht="15.75">
      <c r="B16" s="53" t="s">
        <v>187</v>
      </c>
      <c r="C16" s="53" t="s">
        <v>188</v>
      </c>
      <c r="D16" s="53"/>
      <c r="E16" s="53"/>
      <c r="F16" s="53"/>
      <c r="G16" s="53"/>
      <c r="H16" s="53"/>
      <c r="I16" s="53"/>
      <c r="J16" s="53"/>
      <c r="K16" s="54" t="s">
        <v>189</v>
      </c>
      <c r="L16" s="53"/>
      <c r="M16" s="53" t="s">
        <v>122</v>
      </c>
      <c r="N16" s="53" t="s">
        <v>157</v>
      </c>
      <c r="O16" s="53" t="s">
        <v>157</v>
      </c>
      <c r="P16" s="53" t="str">
        <f>"["&amp;look_LocationSpecialty[[#This Row],[Type]]&amp;"] "&amp;look_LocationSpecialty[[#This Row],[Specialty]]</f>
        <v>[Cardiology] Cardiology</v>
      </c>
      <c r="Q16" s="53"/>
      <c r="R16" s="53"/>
      <c r="S16" s="53"/>
      <c r="T16" s="53"/>
      <c r="U16" s="53"/>
      <c r="V16" s="53"/>
      <c r="W16" s="53"/>
      <c r="X16" s="53"/>
    </row>
    <row r="17" spans="2:16" ht="15.75">
      <c r="B17" s="53" t="s">
        <v>190</v>
      </c>
      <c r="C17" s="53" t="s">
        <v>191</v>
      </c>
      <c r="D17" s="53"/>
      <c r="E17" s="53"/>
      <c r="F17" s="53"/>
      <c r="G17" s="53"/>
      <c r="H17" s="53"/>
      <c r="I17" s="53"/>
      <c r="J17" s="53"/>
      <c r="K17" s="54" t="s">
        <v>192</v>
      </c>
      <c r="L17" s="53"/>
      <c r="M17" s="53" t="s">
        <v>122</v>
      </c>
      <c r="N17" s="53" t="s">
        <v>157</v>
      </c>
      <c r="O17" s="53" t="s">
        <v>193</v>
      </c>
      <c r="P17" s="53" t="str">
        <f>"["&amp;look_LocationSpecialty[[#This Row],[Type]]&amp;"] "&amp;look_LocationSpecialty[[#This Row],[Specialty]]</f>
        <v>[Cardiology] Cardiothoracic Surgery</v>
      </c>
    </row>
    <row r="18" spans="2:16" ht="15.75" customHeight="1">
      <c r="B18" s="53" t="s">
        <v>194</v>
      </c>
      <c r="C18" s="53" t="s">
        <v>195</v>
      </c>
      <c r="D18" s="53"/>
      <c r="E18" s="53"/>
      <c r="F18" s="53"/>
      <c r="G18" s="53"/>
      <c r="H18" s="53"/>
      <c r="I18" s="53"/>
      <c r="J18" s="53"/>
      <c r="K18" s="53" t="s">
        <v>196</v>
      </c>
      <c r="L18" s="53"/>
      <c r="M18" s="53" t="s">
        <v>122</v>
      </c>
      <c r="N18" s="53" t="s">
        <v>157</v>
      </c>
      <c r="O18" s="53" t="s">
        <v>197</v>
      </c>
      <c r="P18" s="53" t="str">
        <f>"["&amp;look_LocationSpecialty[[#This Row],[Type]]&amp;"] "&amp;look_LocationSpecialty[[#This Row],[Specialty]]</f>
        <v>[Cardiology] Cardiovascular Surgery</v>
      </c>
    </row>
    <row r="19" spans="2:16" ht="15.75">
      <c r="B19" s="53" t="s">
        <v>198</v>
      </c>
      <c r="C19" s="53" t="s">
        <v>199</v>
      </c>
      <c r="D19" s="53"/>
      <c r="E19" s="53"/>
      <c r="F19" s="53"/>
      <c r="G19" s="53"/>
      <c r="H19" s="53"/>
      <c r="I19" s="53"/>
      <c r="J19" s="53"/>
      <c r="K19" s="54" t="s">
        <v>200</v>
      </c>
      <c r="L19" s="53"/>
      <c r="M19" s="53" t="s">
        <v>122</v>
      </c>
      <c r="N19" s="53" t="s">
        <v>157</v>
      </c>
      <c r="O19" s="53" t="s">
        <v>201</v>
      </c>
      <c r="P19" s="53" t="str">
        <f>"["&amp;look_LocationSpecialty[[#This Row],[Type]]&amp;"] "&amp;look_LocationSpecialty[[#This Row],[Specialty]]</f>
        <v>[Cardiology] Interventional Cardiology</v>
      </c>
    </row>
    <row r="20" spans="2:16" ht="15.75" customHeight="1">
      <c r="B20" s="53" t="s">
        <v>202</v>
      </c>
      <c r="C20" s="53" t="s">
        <v>203</v>
      </c>
      <c r="D20" s="53"/>
      <c r="E20" s="53"/>
      <c r="F20" s="53"/>
      <c r="G20" s="53"/>
      <c r="H20" s="53"/>
      <c r="I20" s="53"/>
      <c r="J20" s="53"/>
      <c r="K20" s="53" t="s">
        <v>204</v>
      </c>
      <c r="L20" s="53"/>
      <c r="M20" s="53" t="s">
        <v>122</v>
      </c>
      <c r="N20" s="53" t="s">
        <v>161</v>
      </c>
      <c r="O20" s="53" t="s">
        <v>205</v>
      </c>
      <c r="P20" s="53" t="str">
        <f>"["&amp;look_LocationSpecialty[[#This Row],[Type]]&amp;"] "&amp;look_LocationSpecialty[[#This Row],[Specialty]]</f>
        <v>[Dentistry] Endodontics</v>
      </c>
    </row>
    <row r="21" spans="2:16" ht="15.75" customHeight="1">
      <c r="B21" s="53" t="s">
        <v>206</v>
      </c>
      <c r="C21" s="53" t="s">
        <v>207</v>
      </c>
      <c r="D21" s="53"/>
      <c r="E21" s="53"/>
      <c r="F21" s="53"/>
      <c r="G21" s="53"/>
      <c r="H21" s="53"/>
      <c r="I21" s="53"/>
      <c r="J21" s="53"/>
      <c r="K21" s="53" t="s">
        <v>208</v>
      </c>
      <c r="L21" s="53"/>
      <c r="M21" s="53" t="s">
        <v>122</v>
      </c>
      <c r="N21" s="53" t="s">
        <v>161</v>
      </c>
      <c r="O21" s="53" t="s">
        <v>209</v>
      </c>
      <c r="P21" s="53" t="str">
        <f>"["&amp;look_LocationSpecialty[[#This Row],[Type]]&amp;"] "&amp;look_LocationSpecialty[[#This Row],[Specialty]]</f>
        <v>[Dentistry] Oral and Maxillofacial Surgery</v>
      </c>
    </row>
    <row r="22" spans="2:16" ht="15.75" customHeight="1">
      <c r="B22" s="53" t="s">
        <v>210</v>
      </c>
      <c r="C22" s="53" t="s">
        <v>211</v>
      </c>
      <c r="D22" s="53"/>
      <c r="E22" s="53"/>
      <c r="F22" s="53"/>
      <c r="G22" s="53"/>
      <c r="H22" s="53"/>
      <c r="I22" s="53"/>
      <c r="J22" s="53"/>
      <c r="K22" s="53" t="s">
        <v>212</v>
      </c>
      <c r="L22" s="53"/>
      <c r="M22" s="53" t="s">
        <v>122</v>
      </c>
      <c r="N22" s="53" t="s">
        <v>161</v>
      </c>
      <c r="O22" s="53" t="s">
        <v>213</v>
      </c>
      <c r="P22" s="53" t="str">
        <f>"["&amp;look_LocationSpecialty[[#This Row],[Type]]&amp;"] "&amp;look_LocationSpecialty[[#This Row],[Specialty]]</f>
        <v>[Dentistry] Oral Sleep Apnea Appliance</v>
      </c>
    </row>
    <row r="23" spans="2:16" ht="15.75">
      <c r="B23" s="53" t="s">
        <v>214</v>
      </c>
      <c r="C23" s="53" t="s">
        <v>215</v>
      </c>
      <c r="D23" s="53"/>
      <c r="E23" s="53"/>
      <c r="F23" s="53"/>
      <c r="G23" s="53"/>
      <c r="H23" s="53"/>
      <c r="I23" s="53"/>
      <c r="J23" s="53"/>
      <c r="K23" s="54" t="s">
        <v>216</v>
      </c>
      <c r="L23" s="53"/>
      <c r="M23" s="53" t="s">
        <v>122</v>
      </c>
      <c r="N23" s="53" t="s">
        <v>161</v>
      </c>
      <c r="O23" s="53" t="s">
        <v>217</v>
      </c>
      <c r="P23" s="53" t="str">
        <f>"["&amp;look_LocationSpecialty[[#This Row],[Type]]&amp;"] "&amp;look_LocationSpecialty[[#This Row],[Specialty]]</f>
        <v>[Dentistry] Peridontics</v>
      </c>
    </row>
    <row r="24" spans="2:16" ht="15.75" customHeight="1">
      <c r="B24" s="53" t="s">
        <v>218</v>
      </c>
      <c r="C24" s="53" t="s">
        <v>69</v>
      </c>
      <c r="D24" s="53"/>
      <c r="E24" s="53"/>
      <c r="F24" s="53"/>
      <c r="G24" s="53"/>
      <c r="H24" s="53"/>
      <c r="I24" s="53"/>
      <c r="J24" s="53"/>
      <c r="K24" s="53" t="s">
        <v>219</v>
      </c>
      <c r="L24" s="53"/>
      <c r="M24" s="53" t="s">
        <v>122</v>
      </c>
      <c r="N24" s="53" t="s">
        <v>173</v>
      </c>
      <c r="O24" s="53" t="s">
        <v>220</v>
      </c>
      <c r="P24" s="53" t="str">
        <f>"["&amp;look_LocationSpecialty[[#This Row],[Type]]&amp;"] "&amp;look_LocationSpecialty[[#This Row],[Specialty]]</f>
        <v>[Hematology/Oncology] Gynecological Oncology</v>
      </c>
    </row>
    <row r="25" spans="2:16" ht="15.75">
      <c r="B25" s="53" t="s">
        <v>221</v>
      </c>
      <c r="C25" s="53" t="s">
        <v>222</v>
      </c>
      <c r="D25" s="53"/>
      <c r="E25" s="53"/>
      <c r="F25" s="53"/>
      <c r="G25" s="53"/>
      <c r="H25" s="53"/>
      <c r="I25" s="53"/>
      <c r="J25" s="53"/>
      <c r="K25" s="54" t="s">
        <v>223</v>
      </c>
      <c r="L25" s="53"/>
      <c r="M25" s="53" t="s">
        <v>122</v>
      </c>
      <c r="N25" s="53" t="s">
        <v>173</v>
      </c>
      <c r="O25" s="53" t="s">
        <v>224</v>
      </c>
      <c r="P25" s="53" t="str">
        <f>"["&amp;look_LocationSpecialty[[#This Row],[Type]]&amp;"] "&amp;look_LocationSpecialty[[#This Row],[Specialty]]</f>
        <v>[Hematology/Oncology] Hematology</v>
      </c>
    </row>
    <row r="26" spans="2:16" ht="15.75">
      <c r="B26" s="53" t="s">
        <v>225</v>
      </c>
      <c r="C26" s="53" t="s">
        <v>226</v>
      </c>
      <c r="D26" s="53"/>
      <c r="E26" s="53"/>
      <c r="F26" s="53"/>
      <c r="G26" s="53"/>
      <c r="H26" s="53"/>
      <c r="I26" s="53"/>
      <c r="J26" s="53"/>
      <c r="K26" s="54" t="s">
        <v>227</v>
      </c>
      <c r="L26" s="53"/>
      <c r="M26" s="53" t="s">
        <v>122</v>
      </c>
      <c r="N26" s="53" t="s">
        <v>173</v>
      </c>
      <c r="O26" s="53" t="s">
        <v>228</v>
      </c>
      <c r="P26" s="53" t="str">
        <f>"["&amp;look_LocationSpecialty[[#This Row],[Type]]&amp;"] "&amp;look_LocationSpecialty[[#This Row],[Specialty]]</f>
        <v>[Hematology/Oncology] Hematology Oncology</v>
      </c>
    </row>
    <row r="27" spans="2:16" ht="15.75">
      <c r="B27" s="53" t="s">
        <v>229</v>
      </c>
      <c r="C27" s="53" t="s">
        <v>230</v>
      </c>
      <c r="D27" s="53"/>
      <c r="E27" s="53"/>
      <c r="F27" s="53"/>
      <c r="G27" s="53"/>
      <c r="H27" s="53"/>
      <c r="I27" s="53"/>
      <c r="J27" s="53"/>
      <c r="K27" s="54" t="s">
        <v>231</v>
      </c>
      <c r="L27" s="53"/>
      <c r="M27" s="53" t="s">
        <v>122</v>
      </c>
      <c r="N27" s="53" t="s">
        <v>173</v>
      </c>
      <c r="O27" s="53" t="s">
        <v>232</v>
      </c>
      <c r="P27" s="53" t="str">
        <f>"["&amp;look_LocationSpecialty[[#This Row],[Type]]&amp;"] "&amp;look_LocationSpecialty[[#This Row],[Specialty]]</f>
        <v>[Hematology/Oncology] Oncology</v>
      </c>
    </row>
    <row r="28" spans="2:16" ht="15.75" customHeight="1">
      <c r="B28" s="53" t="s">
        <v>233</v>
      </c>
      <c r="C28" s="53" t="s">
        <v>234</v>
      </c>
      <c r="D28" s="53"/>
      <c r="E28" s="53"/>
      <c r="F28" s="53"/>
      <c r="G28" s="53"/>
      <c r="H28" s="53"/>
      <c r="I28" s="53"/>
      <c r="J28" s="53"/>
      <c r="K28" s="53" t="s">
        <v>235</v>
      </c>
      <c r="L28" s="53"/>
      <c r="M28" s="53" t="s">
        <v>122</v>
      </c>
      <c r="N28" s="53" t="s">
        <v>236</v>
      </c>
      <c r="O28" s="53" t="s">
        <v>237</v>
      </c>
      <c r="P28" s="53" t="str">
        <f>"["&amp;look_LocationSpecialty[[#This Row],[Type]]&amp;"] "&amp;look_LocationSpecialty[[#This Row],[Specialty]]</f>
        <v>[Pediatric] Allery/Immunology</v>
      </c>
    </row>
    <row r="29" spans="2:16" ht="15.75">
      <c r="B29" s="53" t="s">
        <v>238</v>
      </c>
      <c r="C29" s="53" t="s">
        <v>239</v>
      </c>
      <c r="D29" s="53"/>
      <c r="E29" s="53"/>
      <c r="F29" s="53"/>
      <c r="G29" s="53"/>
      <c r="H29" s="53"/>
      <c r="I29" s="53"/>
      <c r="J29" s="53"/>
      <c r="K29" s="55" t="s">
        <v>240</v>
      </c>
      <c r="L29" s="53"/>
      <c r="M29" s="53" t="s">
        <v>122</v>
      </c>
      <c r="N29" s="53" t="s">
        <v>236</v>
      </c>
      <c r="O29" s="53" t="s">
        <v>241</v>
      </c>
      <c r="P29" s="53" t="str">
        <f>"["&amp;look_LocationSpecialty[[#This Row],[Type]]&amp;"] "&amp;look_LocationSpecialty[[#This Row],[Specialty]]</f>
        <v>[Pediatric] Anesthesiology</v>
      </c>
    </row>
    <row r="30" spans="2:16" ht="15.75" customHeight="1">
      <c r="B30" s="53" t="s">
        <v>242</v>
      </c>
      <c r="C30" s="53" t="s">
        <v>243</v>
      </c>
      <c r="D30" s="53"/>
      <c r="E30" s="53"/>
      <c r="F30" s="53"/>
      <c r="G30" s="53"/>
      <c r="H30" s="53"/>
      <c r="I30" s="53"/>
      <c r="J30" s="53"/>
      <c r="K30" s="53" t="s">
        <v>244</v>
      </c>
      <c r="L30" s="53"/>
      <c r="M30" s="53" t="s">
        <v>122</v>
      </c>
      <c r="N30" s="53" t="s">
        <v>236</v>
      </c>
      <c r="O30" s="53" t="s">
        <v>245</v>
      </c>
      <c r="P30" s="53" t="str">
        <f>"["&amp;look_LocationSpecialty[[#This Row],[Type]]&amp;"] "&amp;look_LocationSpecialty[[#This Row],[Specialty]]</f>
        <v>[Pediatric] Audiology</v>
      </c>
    </row>
    <row r="31" spans="2:16">
      <c r="B31" s="53" t="s">
        <v>246</v>
      </c>
      <c r="C31" s="53" t="s">
        <v>247</v>
      </c>
      <c r="D31" s="53"/>
      <c r="E31" s="53"/>
      <c r="F31" s="53"/>
      <c r="G31" s="53"/>
      <c r="H31" s="53"/>
      <c r="I31" s="53"/>
      <c r="J31" s="53"/>
      <c r="K31" s="53"/>
      <c r="L31" s="53"/>
      <c r="M31" s="53" t="s">
        <v>122</v>
      </c>
      <c r="N31" s="53" t="s">
        <v>236</v>
      </c>
      <c r="O31" s="53" t="s">
        <v>157</v>
      </c>
      <c r="P31" s="53" t="str">
        <f>"["&amp;look_LocationSpecialty[[#This Row],[Type]]&amp;"] "&amp;look_LocationSpecialty[[#This Row],[Specialty]]</f>
        <v>[Pediatric] Cardiology</v>
      </c>
    </row>
    <row r="32" spans="2:16">
      <c r="B32" s="53" t="s">
        <v>248</v>
      </c>
      <c r="C32" s="53" t="s">
        <v>249</v>
      </c>
      <c r="D32" s="53"/>
      <c r="E32" s="53"/>
      <c r="F32" s="53"/>
      <c r="G32" s="53"/>
      <c r="H32" s="53"/>
      <c r="I32" s="53"/>
      <c r="J32" s="53"/>
      <c r="K32" s="53"/>
      <c r="L32" s="53"/>
      <c r="M32" s="53" t="s">
        <v>122</v>
      </c>
      <c r="N32" s="53" t="s">
        <v>236</v>
      </c>
      <c r="O32" s="53" t="s">
        <v>193</v>
      </c>
      <c r="P32" s="53" t="str">
        <f>"["&amp;look_LocationSpecialty[[#This Row],[Type]]&amp;"] "&amp;look_LocationSpecialty[[#This Row],[Specialty]]</f>
        <v>[Pediatric] Cardiothoracic Surgery</v>
      </c>
    </row>
    <row r="33" spans="2:16">
      <c r="B33" s="53" t="s">
        <v>250</v>
      </c>
      <c r="C33" s="53" t="s">
        <v>251</v>
      </c>
      <c r="D33" s="53"/>
      <c r="E33" s="53"/>
      <c r="F33" s="53"/>
      <c r="G33" s="53"/>
      <c r="H33" s="53"/>
      <c r="I33" s="53"/>
      <c r="J33" s="53"/>
      <c r="K33" s="53"/>
      <c r="L33" s="53"/>
      <c r="M33" s="53" t="s">
        <v>122</v>
      </c>
      <c r="N33" s="53" t="s">
        <v>236</v>
      </c>
      <c r="O33" s="53" t="s">
        <v>252</v>
      </c>
      <c r="P33" s="53" t="str">
        <f>"["&amp;look_LocationSpecialty[[#This Row],[Type]]&amp;"] "&amp;look_LocationSpecialty[[#This Row],[Specialty]]</f>
        <v>[Pediatric] Cosmetic Surgery</v>
      </c>
    </row>
    <row r="34" spans="2:16">
      <c r="B34" s="53" t="s">
        <v>253</v>
      </c>
      <c r="C34" s="53" t="s">
        <v>254</v>
      </c>
      <c r="D34" s="53"/>
      <c r="E34" s="53"/>
      <c r="F34" s="53"/>
      <c r="G34" s="53"/>
      <c r="H34" s="53"/>
      <c r="I34" s="53"/>
      <c r="J34" s="53"/>
      <c r="K34" s="53"/>
      <c r="L34" s="53"/>
      <c r="M34" s="53" t="s">
        <v>122</v>
      </c>
      <c r="N34" s="53" t="s">
        <v>236</v>
      </c>
      <c r="O34" s="53" t="s">
        <v>255</v>
      </c>
      <c r="P34" s="53" t="str">
        <f>"["&amp;look_LocationSpecialty[[#This Row],[Type]]&amp;"] "&amp;look_LocationSpecialty[[#This Row],[Specialty]]</f>
        <v>[Pediatric] Critical Care Medicine</v>
      </c>
    </row>
    <row r="35" spans="2:16">
      <c r="B35" s="53" t="s">
        <v>256</v>
      </c>
      <c r="C35" s="53" t="s">
        <v>257</v>
      </c>
      <c r="D35" s="53"/>
      <c r="E35" s="53"/>
      <c r="F35" s="53"/>
      <c r="G35" s="53"/>
      <c r="H35" s="53"/>
      <c r="I35" s="53"/>
      <c r="J35" s="53"/>
      <c r="K35" s="53"/>
      <c r="L35" s="53"/>
      <c r="M35" s="53" t="s">
        <v>122</v>
      </c>
      <c r="N35" s="53" t="s">
        <v>236</v>
      </c>
      <c r="O35" s="53" t="s">
        <v>258</v>
      </c>
      <c r="P35" s="53" t="str">
        <f>"["&amp;look_LocationSpecialty[[#This Row],[Type]]&amp;"] "&amp;look_LocationSpecialty[[#This Row],[Specialty]]</f>
        <v>[Pediatric] Dermatology</v>
      </c>
    </row>
    <row r="36" spans="2:16">
      <c r="B36" s="53" t="s">
        <v>259</v>
      </c>
      <c r="C36" s="53" t="s">
        <v>260</v>
      </c>
      <c r="D36" s="53"/>
      <c r="E36" s="53"/>
      <c r="F36" s="53"/>
      <c r="G36" s="53"/>
      <c r="H36" s="53"/>
      <c r="I36" s="53"/>
      <c r="J36" s="53"/>
      <c r="K36" s="53"/>
      <c r="L36" s="53"/>
      <c r="M36" s="53" t="s">
        <v>122</v>
      </c>
      <c r="N36" s="53" t="s">
        <v>236</v>
      </c>
      <c r="O36" s="53" t="s">
        <v>261</v>
      </c>
      <c r="P36" s="53" t="str">
        <f>"["&amp;look_LocationSpecialty[[#This Row],[Type]]&amp;"] "&amp;look_LocationSpecialty[[#This Row],[Specialty]]</f>
        <v>[Pediatric] Ear/Nose/Throat-Otolargygolgy</v>
      </c>
    </row>
    <row r="37" spans="2:16">
      <c r="B37" s="53" t="s">
        <v>262</v>
      </c>
      <c r="C37" s="53" t="s">
        <v>263</v>
      </c>
      <c r="D37" s="53"/>
      <c r="E37" s="53"/>
      <c r="F37" s="53"/>
      <c r="G37" s="53"/>
      <c r="H37" s="53"/>
      <c r="I37" s="53"/>
      <c r="J37" s="53"/>
      <c r="K37" s="53"/>
      <c r="L37" s="53"/>
      <c r="M37" s="53" t="s">
        <v>122</v>
      </c>
      <c r="N37" s="53" t="s">
        <v>236</v>
      </c>
      <c r="O37" s="53" t="s">
        <v>264</v>
      </c>
      <c r="P37" s="53" t="str">
        <f>"["&amp;look_LocationSpecialty[[#This Row],[Type]]&amp;"] "&amp;look_LocationSpecialty[[#This Row],[Specialty]]</f>
        <v>[Pediatric] Endocrinology</v>
      </c>
    </row>
    <row r="38" spans="2:16">
      <c r="B38" s="53" t="s">
        <v>265</v>
      </c>
      <c r="C38" s="53" t="s">
        <v>266</v>
      </c>
      <c r="D38" s="53"/>
      <c r="E38" s="53"/>
      <c r="F38" s="53"/>
      <c r="G38" s="53"/>
      <c r="H38" s="53"/>
      <c r="I38" s="53"/>
      <c r="J38" s="53"/>
      <c r="K38" s="53"/>
      <c r="L38" s="53"/>
      <c r="M38" s="53" t="s">
        <v>122</v>
      </c>
      <c r="N38" s="53" t="s">
        <v>236</v>
      </c>
      <c r="O38" s="53" t="s">
        <v>267</v>
      </c>
      <c r="P38" s="53" t="str">
        <f>"["&amp;look_LocationSpecialty[[#This Row],[Type]]&amp;"] "&amp;look_LocationSpecialty[[#This Row],[Specialty]]</f>
        <v>[Pediatric] Gastroenterology</v>
      </c>
    </row>
    <row r="39" spans="2:16">
      <c r="B39" s="53" t="s">
        <v>268</v>
      </c>
      <c r="C39" s="53" t="s">
        <v>269</v>
      </c>
      <c r="D39" s="53"/>
      <c r="E39" s="53"/>
      <c r="F39" s="53"/>
      <c r="G39" s="53"/>
      <c r="H39" s="53"/>
      <c r="I39" s="53"/>
      <c r="J39" s="53"/>
      <c r="K39" s="53"/>
      <c r="L39" s="53"/>
      <c r="M39" s="53" t="s">
        <v>122</v>
      </c>
      <c r="N39" s="53" t="s">
        <v>236</v>
      </c>
      <c r="O39" s="53" t="s">
        <v>270</v>
      </c>
      <c r="P39" s="53" t="str">
        <f>"["&amp;look_LocationSpecialty[[#This Row],[Type]]&amp;"] "&amp;look_LocationSpecialty[[#This Row],[Specialty]]</f>
        <v>[Pediatric] General Surgery</v>
      </c>
    </row>
    <row r="40" spans="2:16">
      <c r="B40" s="53" t="s">
        <v>271</v>
      </c>
      <c r="C40" s="53" t="s">
        <v>272</v>
      </c>
      <c r="D40" s="53"/>
      <c r="E40" s="53"/>
      <c r="F40" s="53"/>
      <c r="G40" s="53"/>
      <c r="H40" s="53"/>
      <c r="I40" s="53"/>
      <c r="J40" s="53"/>
      <c r="K40" s="53"/>
      <c r="L40" s="53"/>
      <c r="M40" s="53" t="s">
        <v>122</v>
      </c>
      <c r="N40" s="53" t="s">
        <v>236</v>
      </c>
      <c r="O40" s="53" t="s">
        <v>173</v>
      </c>
      <c r="P40" s="53" t="str">
        <f>"["&amp;look_LocationSpecialty[[#This Row],[Type]]&amp;"] "&amp;look_LocationSpecialty[[#This Row],[Specialty]]</f>
        <v>[Pediatric] Hematology/Oncology</v>
      </c>
    </row>
    <row r="41" spans="2:16">
      <c r="B41" s="53" t="s">
        <v>273</v>
      </c>
      <c r="C41" s="53" t="s">
        <v>274</v>
      </c>
      <c r="D41" s="53"/>
      <c r="E41" s="53"/>
      <c r="F41" s="53"/>
      <c r="G41" s="53"/>
      <c r="H41" s="53"/>
      <c r="I41" s="53"/>
      <c r="J41" s="53"/>
      <c r="K41" s="53"/>
      <c r="L41" s="53"/>
      <c r="M41" s="53" t="s">
        <v>122</v>
      </c>
      <c r="N41" s="53" t="s">
        <v>236</v>
      </c>
      <c r="O41" s="53" t="s">
        <v>275</v>
      </c>
      <c r="P41" s="53" t="str">
        <f>"["&amp;look_LocationSpecialty[[#This Row],[Type]]&amp;"] "&amp;look_LocationSpecialty[[#This Row],[Specialty]]</f>
        <v>[Pediatric] Infection Disease</v>
      </c>
    </row>
    <row r="42" spans="2:16">
      <c r="B42" s="53" t="s">
        <v>276</v>
      </c>
      <c r="C42" s="53" t="s">
        <v>277</v>
      </c>
      <c r="D42" s="53"/>
      <c r="E42" s="53"/>
      <c r="F42" s="53"/>
      <c r="G42" s="53"/>
      <c r="H42" s="53"/>
      <c r="I42" s="53"/>
      <c r="J42" s="53"/>
      <c r="K42" s="53"/>
      <c r="L42" s="53"/>
      <c r="M42" s="53" t="s">
        <v>122</v>
      </c>
      <c r="N42" s="53" t="s">
        <v>236</v>
      </c>
      <c r="O42" s="53" t="s">
        <v>278</v>
      </c>
      <c r="P42" s="53" t="str">
        <f>"["&amp;look_LocationSpecialty[[#This Row],[Type]]&amp;"] "&amp;look_LocationSpecialty[[#This Row],[Specialty]]</f>
        <v>[Pediatric] Nephrology</v>
      </c>
    </row>
    <row r="43" spans="2:16">
      <c r="B43" s="53" t="s">
        <v>279</v>
      </c>
      <c r="C43" s="53" t="s">
        <v>280</v>
      </c>
      <c r="D43" s="53"/>
      <c r="E43" s="53"/>
      <c r="F43" s="53"/>
      <c r="G43" s="53"/>
      <c r="H43" s="53"/>
      <c r="I43" s="53"/>
      <c r="J43" s="53"/>
      <c r="K43" s="53"/>
      <c r="L43" s="53"/>
      <c r="M43" s="53" t="s">
        <v>122</v>
      </c>
      <c r="N43" s="53" t="s">
        <v>236</v>
      </c>
      <c r="O43" s="53" t="s">
        <v>281</v>
      </c>
      <c r="P43" s="53" t="str">
        <f>"["&amp;look_LocationSpecialty[[#This Row],[Type]]&amp;"] "&amp;look_LocationSpecialty[[#This Row],[Specialty]]</f>
        <v>[Pediatric] Neurology</v>
      </c>
    </row>
    <row r="44" spans="2:16">
      <c r="B44" s="53" t="s">
        <v>282</v>
      </c>
      <c r="C44" s="53" t="s">
        <v>283</v>
      </c>
      <c r="D44" s="53"/>
      <c r="E44" s="53"/>
      <c r="F44" s="53"/>
      <c r="G44" s="53"/>
      <c r="H44" s="53"/>
      <c r="I44" s="53"/>
      <c r="J44" s="53"/>
      <c r="K44" s="53"/>
      <c r="L44" s="53"/>
      <c r="M44" s="53" t="s">
        <v>122</v>
      </c>
      <c r="N44" s="53" t="s">
        <v>236</v>
      </c>
      <c r="O44" s="53" t="s">
        <v>284</v>
      </c>
      <c r="P44" s="53" t="str">
        <f>"["&amp;look_LocationSpecialty[[#This Row],[Type]]&amp;"] "&amp;look_LocationSpecialty[[#This Row],[Specialty]]</f>
        <v>[Pediatric] Neuropsychology</v>
      </c>
    </row>
    <row r="45" spans="2:16">
      <c r="B45" s="53" t="s">
        <v>285</v>
      </c>
      <c r="C45" s="53" t="s">
        <v>286</v>
      </c>
      <c r="D45" s="53"/>
      <c r="E45" s="53"/>
      <c r="F45" s="53"/>
      <c r="G45" s="53"/>
      <c r="H45" s="53"/>
      <c r="I45" s="53"/>
      <c r="J45" s="53"/>
      <c r="K45" s="53"/>
      <c r="L45" s="53"/>
      <c r="M45" s="53" t="s">
        <v>122</v>
      </c>
      <c r="N45" s="53" t="s">
        <v>236</v>
      </c>
      <c r="O45" s="53" t="s">
        <v>287</v>
      </c>
      <c r="P45" s="53" t="str">
        <f>"["&amp;look_LocationSpecialty[[#This Row],[Type]]&amp;"] "&amp;look_LocationSpecialty[[#This Row],[Specialty]]</f>
        <v>[Pediatric] Neurosurgery</v>
      </c>
    </row>
    <row r="46" spans="2:16">
      <c r="B46" s="53" t="s">
        <v>288</v>
      </c>
      <c r="C46" s="53" t="s">
        <v>289</v>
      </c>
      <c r="D46" s="53"/>
      <c r="E46" s="53"/>
      <c r="F46" s="53"/>
      <c r="G46" s="53"/>
      <c r="H46" s="53"/>
      <c r="I46" s="53"/>
      <c r="J46" s="53"/>
      <c r="K46" s="53"/>
      <c r="L46" s="53"/>
      <c r="M46" s="53" t="s">
        <v>122</v>
      </c>
      <c r="N46" s="53" t="s">
        <v>236</v>
      </c>
      <c r="O46" s="53" t="s">
        <v>232</v>
      </c>
      <c r="P46" s="53" t="str">
        <f>"["&amp;look_LocationSpecialty[[#This Row],[Type]]&amp;"] "&amp;look_LocationSpecialty[[#This Row],[Specialty]]</f>
        <v>[Pediatric] Oncology</v>
      </c>
    </row>
    <row r="47" spans="2:16">
      <c r="B47" s="53" t="s">
        <v>290</v>
      </c>
      <c r="C47" s="53" t="s">
        <v>291</v>
      </c>
      <c r="D47" s="53"/>
      <c r="E47" s="53"/>
      <c r="F47" s="53"/>
      <c r="G47" s="53"/>
      <c r="H47" s="53"/>
      <c r="I47" s="53"/>
      <c r="J47" s="53"/>
      <c r="K47" s="53"/>
      <c r="L47" s="53"/>
      <c r="M47" s="53" t="s">
        <v>122</v>
      </c>
      <c r="N47" s="53" t="s">
        <v>236</v>
      </c>
      <c r="O47" s="53" t="s">
        <v>292</v>
      </c>
      <c r="P47" s="53" t="str">
        <f>"["&amp;look_LocationSpecialty[[#This Row],[Type]]&amp;"] "&amp;look_LocationSpecialty[[#This Row],[Specialty]]</f>
        <v>[Pediatric] Ophthalmology</v>
      </c>
    </row>
    <row r="48" spans="2:16">
      <c r="B48" s="53" t="s">
        <v>293</v>
      </c>
      <c r="C48" s="53" t="s">
        <v>294</v>
      </c>
      <c r="D48" s="53"/>
      <c r="E48" s="53"/>
      <c r="F48" s="53"/>
      <c r="G48" s="53"/>
      <c r="H48" s="53"/>
      <c r="I48" s="53"/>
      <c r="J48" s="53"/>
      <c r="K48" s="53"/>
      <c r="L48" s="53"/>
      <c r="M48" s="53" t="s">
        <v>122</v>
      </c>
      <c r="N48" s="53" t="s">
        <v>236</v>
      </c>
      <c r="O48" s="53" t="s">
        <v>295</v>
      </c>
      <c r="P48" s="53" t="str">
        <f>"["&amp;look_LocationSpecialty[[#This Row],[Type]]&amp;"] "&amp;look_LocationSpecialty[[#This Row],[Specialty]]</f>
        <v>[Pediatric] Orthopedic Surgery</v>
      </c>
    </row>
    <row r="49" spans="2:16">
      <c r="B49" s="53" t="s">
        <v>296</v>
      </c>
      <c r="C49" s="53" t="s">
        <v>297</v>
      </c>
      <c r="D49" s="53"/>
      <c r="E49" s="53"/>
      <c r="F49" s="53"/>
      <c r="G49" s="53"/>
      <c r="H49" s="53"/>
      <c r="I49" s="53"/>
      <c r="J49" s="53"/>
      <c r="K49" s="53"/>
      <c r="L49" s="53"/>
      <c r="M49" s="53" t="s">
        <v>122</v>
      </c>
      <c r="N49" s="53" t="s">
        <v>236</v>
      </c>
      <c r="O49" s="53" t="s">
        <v>298</v>
      </c>
      <c r="P49" s="53" t="str">
        <f>"["&amp;look_LocationSpecialty[[#This Row],[Type]]&amp;"] "&amp;look_LocationSpecialty[[#This Row],[Specialty]]</f>
        <v>[Pediatric] Pain Management</v>
      </c>
    </row>
    <row r="50" spans="2:16">
      <c r="B50" s="53" t="s">
        <v>299</v>
      </c>
      <c r="C50" s="53" t="s">
        <v>300</v>
      </c>
      <c r="D50" s="53"/>
      <c r="E50" s="53"/>
      <c r="F50" s="53"/>
      <c r="G50" s="53"/>
      <c r="H50" s="53"/>
      <c r="I50" s="53"/>
      <c r="J50" s="53"/>
      <c r="K50" s="53"/>
      <c r="L50" s="53"/>
      <c r="M50" s="53" t="s">
        <v>122</v>
      </c>
      <c r="N50" s="53" t="s">
        <v>236</v>
      </c>
      <c r="O50" s="53" t="s">
        <v>301</v>
      </c>
      <c r="P50" s="53" t="str">
        <f>"["&amp;look_LocationSpecialty[[#This Row],[Type]]&amp;"] "&amp;look_LocationSpecialty[[#This Row],[Specialty]]</f>
        <v>[Pediatric] Physical Medicine and Rehab</v>
      </c>
    </row>
    <row r="51" spans="2:16">
      <c r="B51" s="53" t="s">
        <v>302</v>
      </c>
      <c r="C51" s="53" t="s">
        <v>303</v>
      </c>
      <c r="D51" s="53"/>
      <c r="E51" s="53"/>
      <c r="F51" s="53"/>
      <c r="G51" s="53"/>
      <c r="H51" s="53"/>
      <c r="I51" s="53"/>
      <c r="J51" s="53"/>
      <c r="K51" s="53"/>
      <c r="L51" s="53"/>
      <c r="M51" s="53" t="s">
        <v>122</v>
      </c>
      <c r="N51" s="53" t="s">
        <v>236</v>
      </c>
      <c r="O51" s="53" t="s">
        <v>304</v>
      </c>
      <c r="P51" s="53" t="str">
        <f>"["&amp;look_LocationSpecialty[[#This Row],[Type]]&amp;"] "&amp;look_LocationSpecialty[[#This Row],[Specialty]]</f>
        <v>[Pediatric] Pulmonology</v>
      </c>
    </row>
    <row r="52" spans="2:16">
      <c r="B52" s="53" t="s">
        <v>305</v>
      </c>
      <c r="C52" s="53" t="s">
        <v>306</v>
      </c>
      <c r="D52" s="53"/>
      <c r="E52" s="53"/>
      <c r="F52" s="53"/>
      <c r="G52" s="53"/>
      <c r="H52" s="53"/>
      <c r="I52" s="53"/>
      <c r="J52" s="53"/>
      <c r="K52" s="53"/>
      <c r="L52" s="53"/>
      <c r="M52" s="53" t="s">
        <v>122</v>
      </c>
      <c r="N52" s="53" t="s">
        <v>236</v>
      </c>
      <c r="O52" s="53" t="s">
        <v>307</v>
      </c>
      <c r="P52" s="53" t="str">
        <f>"["&amp;look_LocationSpecialty[[#This Row],[Type]]&amp;"] "&amp;look_LocationSpecialty[[#This Row],[Specialty]]</f>
        <v>[Pediatric] Rheumatology</v>
      </c>
    </row>
    <row r="53" spans="2:16">
      <c r="B53" s="53"/>
      <c r="C53" s="53"/>
      <c r="D53" s="53"/>
      <c r="E53" s="53"/>
      <c r="F53" s="53"/>
      <c r="G53" s="53"/>
      <c r="H53" s="53"/>
      <c r="I53" s="53"/>
      <c r="J53" s="53"/>
      <c r="K53" s="53"/>
      <c r="L53" s="53"/>
      <c r="M53" s="53" t="s">
        <v>122</v>
      </c>
      <c r="N53" s="53" t="s">
        <v>236</v>
      </c>
      <c r="O53" s="53" t="s">
        <v>308</v>
      </c>
      <c r="P53" s="53" t="str">
        <f>"["&amp;look_LocationSpecialty[[#This Row],[Type]]&amp;"] "&amp;look_LocationSpecialty[[#This Row],[Specialty]]</f>
        <v>[Pediatric] Sports Medicine</v>
      </c>
    </row>
    <row r="54" spans="2:16" ht="18">
      <c r="B54" s="10"/>
      <c r="C54" s="53"/>
      <c r="D54" s="53"/>
      <c r="E54" s="53"/>
      <c r="F54" s="53"/>
      <c r="G54" s="53"/>
      <c r="H54" s="53"/>
      <c r="I54" s="53"/>
      <c r="J54" s="53"/>
      <c r="K54" s="53"/>
      <c r="L54" s="53"/>
      <c r="M54" s="53" t="s">
        <v>122</v>
      </c>
      <c r="N54" s="53" t="s">
        <v>236</v>
      </c>
      <c r="O54" s="53" t="s">
        <v>309</v>
      </c>
      <c r="P54" s="53" t="str">
        <f>"["&amp;look_LocationSpecialty[[#This Row],[Type]]&amp;"] "&amp;look_LocationSpecialty[[#This Row],[Specialty]]</f>
        <v>[Pediatric] Thoracic Surgery</v>
      </c>
    </row>
    <row r="55" spans="2:16">
      <c r="B55" s="53"/>
      <c r="C55" s="53"/>
      <c r="D55" s="53"/>
      <c r="E55" s="53"/>
      <c r="F55" s="53"/>
      <c r="G55" s="53"/>
      <c r="H55" s="53"/>
      <c r="I55" s="53"/>
      <c r="J55" s="53"/>
      <c r="K55" s="53"/>
      <c r="L55" s="53"/>
      <c r="M55" s="53" t="s">
        <v>122</v>
      </c>
      <c r="N55" s="53" t="s">
        <v>236</v>
      </c>
      <c r="O55" s="53" t="s">
        <v>310</v>
      </c>
      <c r="P55" s="53" t="str">
        <f>"["&amp;look_LocationSpecialty[[#This Row],[Type]]&amp;"] "&amp;look_LocationSpecialty[[#This Row],[Specialty]]</f>
        <v>[Pediatric] Urology</v>
      </c>
    </row>
    <row r="56" spans="2:16">
      <c r="B56" s="53"/>
      <c r="C56" s="53"/>
      <c r="D56" s="53"/>
      <c r="E56" s="53"/>
      <c r="F56" s="53"/>
      <c r="G56" s="53"/>
      <c r="H56" s="53"/>
      <c r="I56" s="53"/>
      <c r="J56" s="53"/>
      <c r="K56" s="53"/>
      <c r="L56" s="53"/>
      <c r="M56" s="53" t="s">
        <v>122</v>
      </c>
      <c r="N56" s="53" t="s">
        <v>212</v>
      </c>
      <c r="O56" s="53" t="s">
        <v>311</v>
      </c>
      <c r="P56" s="53" t="str">
        <f>"["&amp;look_LocationSpecialty[[#This Row],[Type]]&amp;"] "&amp;look_LocationSpecialty[[#This Row],[Specialty]]</f>
        <v>[Primary Care] Family Practice</v>
      </c>
    </row>
    <row r="57" spans="2:16">
      <c r="B57" s="53"/>
      <c r="C57" s="53"/>
      <c r="D57" s="53"/>
      <c r="E57" s="53"/>
      <c r="F57" s="53"/>
      <c r="G57" s="53"/>
      <c r="H57" s="53"/>
      <c r="I57" s="53"/>
      <c r="J57" s="53"/>
      <c r="K57" s="53"/>
      <c r="L57" s="53"/>
      <c r="M57" s="53" t="s">
        <v>122</v>
      </c>
      <c r="N57" s="53" t="s">
        <v>212</v>
      </c>
      <c r="O57" s="53" t="s">
        <v>312</v>
      </c>
      <c r="P57" s="53" t="str">
        <f>"["&amp;look_LocationSpecialty[[#This Row],[Type]]&amp;"] "&amp;look_LocationSpecialty[[#This Row],[Specialty]]</f>
        <v>[Primary Care] General Practice</v>
      </c>
    </row>
    <row r="58" spans="2:16">
      <c r="B58" s="53"/>
      <c r="C58" s="53"/>
      <c r="D58" s="53"/>
      <c r="E58" s="53"/>
      <c r="F58" s="53"/>
      <c r="G58" s="53"/>
      <c r="H58" s="53"/>
      <c r="I58" s="53"/>
      <c r="J58" s="53"/>
      <c r="K58" s="53"/>
      <c r="L58" s="53"/>
      <c r="M58" s="53" t="s">
        <v>122</v>
      </c>
      <c r="N58" s="53" t="s">
        <v>212</v>
      </c>
      <c r="O58" s="53" t="s">
        <v>313</v>
      </c>
      <c r="P58" s="53" t="str">
        <f>"["&amp;look_LocationSpecialty[[#This Row],[Type]]&amp;"] "&amp;look_LocationSpecialty[[#This Row],[Specialty]]</f>
        <v>[Primary Care] Geriatric Medicine</v>
      </c>
    </row>
    <row r="59" spans="2:16">
      <c r="B59" s="53"/>
      <c r="C59" s="53"/>
      <c r="D59" s="53"/>
      <c r="E59" s="53"/>
      <c r="F59" s="53"/>
      <c r="G59" s="53"/>
      <c r="H59" s="53"/>
      <c r="I59" s="53"/>
      <c r="J59" s="53"/>
      <c r="K59" s="53"/>
      <c r="L59" s="53"/>
      <c r="M59" s="53" t="s">
        <v>122</v>
      </c>
      <c r="N59" s="53" t="s">
        <v>212</v>
      </c>
      <c r="O59" s="53" t="s">
        <v>314</v>
      </c>
      <c r="P59" s="53" t="str">
        <f>"["&amp;look_LocationSpecialty[[#This Row],[Type]]&amp;"] "&amp;look_LocationSpecialty[[#This Row],[Specialty]]</f>
        <v>[Primary Care] Internal Medicine</v>
      </c>
    </row>
    <row r="60" spans="2:16">
      <c r="B60" s="53"/>
      <c r="C60" s="53"/>
      <c r="D60" s="53"/>
      <c r="E60" s="53"/>
      <c r="F60" s="53"/>
      <c r="G60" s="53"/>
      <c r="H60" s="53"/>
      <c r="I60" s="53"/>
      <c r="J60" s="53"/>
      <c r="K60" s="53"/>
      <c r="L60" s="53"/>
      <c r="M60" s="53" t="s">
        <v>122</v>
      </c>
      <c r="N60" s="53" t="s">
        <v>212</v>
      </c>
      <c r="O60" s="53" t="s">
        <v>315</v>
      </c>
      <c r="P60" s="53" t="str">
        <f>"["&amp;look_LocationSpecialty[[#This Row],[Type]]&amp;"] "&amp;look_LocationSpecialty[[#This Row],[Specialty]]</f>
        <v>[Primary Care] OB/GYN</v>
      </c>
    </row>
    <row r="61" spans="2:16">
      <c r="B61" s="53"/>
      <c r="C61" s="53"/>
      <c r="D61" s="53"/>
      <c r="E61" s="53"/>
      <c r="F61" s="53"/>
      <c r="G61" s="53"/>
      <c r="H61" s="53"/>
      <c r="I61" s="53"/>
      <c r="J61" s="53"/>
      <c r="K61" s="53"/>
      <c r="L61" s="53"/>
      <c r="M61" s="53" t="s">
        <v>122</v>
      </c>
      <c r="N61" s="53" t="s">
        <v>212</v>
      </c>
      <c r="O61" s="53" t="s">
        <v>316</v>
      </c>
      <c r="P61" s="53" t="str">
        <f>"["&amp;look_LocationSpecialty[[#This Row],[Type]]&amp;"] "&amp;look_LocationSpecialty[[#This Row],[Specialty]]</f>
        <v>[Primary Care] Pediatrics</v>
      </c>
    </row>
    <row r="62" spans="2:16">
      <c r="B62" s="53"/>
      <c r="C62" s="53"/>
      <c r="D62" s="53"/>
      <c r="E62" s="53"/>
      <c r="F62" s="53"/>
      <c r="G62" s="53"/>
      <c r="H62" s="53"/>
      <c r="I62" s="53"/>
      <c r="J62" s="53"/>
      <c r="K62" s="53"/>
      <c r="L62" s="53"/>
      <c r="M62" s="53" t="s">
        <v>122</v>
      </c>
      <c r="N62" s="53" t="s">
        <v>219</v>
      </c>
      <c r="O62" s="53" t="s">
        <v>317</v>
      </c>
      <c r="P62" s="53" t="str">
        <f>"["&amp;look_LocationSpecialty[[#This Row],[Type]]&amp;"] "&amp;look_LocationSpecialty[[#This Row],[Specialty]]</f>
        <v>[PT/OT/ST] More than one type of therapist</v>
      </c>
    </row>
    <row r="63" spans="2:16">
      <c r="B63" s="53"/>
      <c r="C63" s="53"/>
      <c r="D63" s="53"/>
      <c r="E63" s="53"/>
      <c r="F63" s="53"/>
      <c r="G63" s="53"/>
      <c r="H63" s="53"/>
      <c r="I63" s="53"/>
      <c r="J63" s="53"/>
      <c r="K63" s="53"/>
      <c r="L63" s="53"/>
      <c r="M63" s="53" t="s">
        <v>122</v>
      </c>
      <c r="N63" s="53" t="s">
        <v>219</v>
      </c>
      <c r="O63" s="53" t="s">
        <v>318</v>
      </c>
      <c r="P63" s="53" t="str">
        <f>"["&amp;look_LocationSpecialty[[#This Row],[Type]]&amp;"] "&amp;look_LocationSpecialty[[#This Row],[Specialty]]</f>
        <v>[PT/OT/ST] Occupational Therapy</v>
      </c>
    </row>
    <row r="64" spans="2:16">
      <c r="B64" s="53"/>
      <c r="C64" s="53"/>
      <c r="D64" s="53"/>
      <c r="E64" s="53"/>
      <c r="F64" s="53"/>
      <c r="G64" s="53"/>
      <c r="H64" s="53"/>
      <c r="I64" s="53"/>
      <c r="J64" s="53"/>
      <c r="K64" s="53"/>
      <c r="L64" s="53"/>
      <c r="M64" s="53" t="s">
        <v>122</v>
      </c>
      <c r="N64" s="53" t="s">
        <v>219</v>
      </c>
      <c r="O64" s="53" t="s">
        <v>319</v>
      </c>
      <c r="P64" s="53" t="str">
        <f>"["&amp;look_LocationSpecialty[[#This Row],[Type]]&amp;"] "&amp;look_LocationSpecialty[[#This Row],[Specialty]]</f>
        <v>[PT/OT/ST] Physical Therapy</v>
      </c>
    </row>
    <row r="65" spans="13:16">
      <c r="M65" s="53" t="s">
        <v>122</v>
      </c>
      <c r="N65" s="53" t="s">
        <v>219</v>
      </c>
      <c r="O65" s="53" t="s">
        <v>320</v>
      </c>
      <c r="P65" s="53" t="str">
        <f>"["&amp;look_LocationSpecialty[[#This Row],[Type]]&amp;"] "&amp;look_LocationSpecialty[[#This Row],[Specialty]]</f>
        <v>[PT/OT/ST] Speech Therapy</v>
      </c>
    </row>
    <row r="66" spans="13:16">
      <c r="M66" s="53" t="s">
        <v>122</v>
      </c>
      <c r="N66" s="53" t="s">
        <v>235</v>
      </c>
      <c r="O66" s="53" t="s">
        <v>321</v>
      </c>
      <c r="P66" s="53" t="str">
        <f>"["&amp;look_LocationSpecialty[[#This Row],[Type]]&amp;"] "&amp;look_LocationSpecialty[[#This Row],[Specialty]]</f>
        <v>[Surgery] Colon and Rectal</v>
      </c>
    </row>
    <row r="67" spans="13:16">
      <c r="M67" s="53" t="s">
        <v>122</v>
      </c>
      <c r="N67" s="53" t="s">
        <v>235</v>
      </c>
      <c r="O67" s="53" t="s">
        <v>322</v>
      </c>
      <c r="P67" s="53" t="str">
        <f>"["&amp;look_LocationSpecialty[[#This Row],[Type]]&amp;"] "&amp;look_LocationSpecialty[[#This Row],[Specialty]]</f>
        <v>[Surgery] Cosmetic</v>
      </c>
    </row>
    <row r="68" spans="13:16">
      <c r="M68" s="53" t="s">
        <v>122</v>
      </c>
      <c r="N68" s="53" t="s">
        <v>235</v>
      </c>
      <c r="O68" s="53" t="s">
        <v>323</v>
      </c>
      <c r="P68" s="53" t="str">
        <f>"["&amp;look_LocationSpecialty[[#This Row],[Type]]&amp;"] "&amp;look_LocationSpecialty[[#This Row],[Specialty]]</f>
        <v>[Surgery] Critical Care</v>
      </c>
    </row>
    <row r="69" spans="13:16">
      <c r="M69" s="53" t="s">
        <v>122</v>
      </c>
      <c r="N69" s="53" t="s">
        <v>235</v>
      </c>
      <c r="O69" s="53" t="s">
        <v>324</v>
      </c>
      <c r="P69" s="53" t="str">
        <f>"["&amp;look_LocationSpecialty[[#This Row],[Type]]&amp;"] "&amp;look_LocationSpecialty[[#This Row],[Specialty]]</f>
        <v>[Surgery] General</v>
      </c>
    </row>
    <row r="70" spans="13:16">
      <c r="M70" s="53" t="s">
        <v>122</v>
      </c>
      <c r="N70" s="53" t="s">
        <v>235</v>
      </c>
      <c r="O70" s="53" t="s">
        <v>325</v>
      </c>
      <c r="P70" s="53" t="str">
        <f>"["&amp;look_LocationSpecialty[[#This Row],[Type]]&amp;"] "&amp;look_LocationSpecialty[[#This Row],[Specialty]]</f>
        <v>[Surgery] Neurological</v>
      </c>
    </row>
    <row r="71" spans="13:16">
      <c r="M71" s="53" t="s">
        <v>122</v>
      </c>
      <c r="N71" s="53" t="s">
        <v>235</v>
      </c>
      <c r="O71" s="53" t="s">
        <v>232</v>
      </c>
      <c r="P71" s="53" t="str">
        <f>"["&amp;look_LocationSpecialty[[#This Row],[Type]]&amp;"] "&amp;look_LocationSpecialty[[#This Row],[Specialty]]</f>
        <v>[Surgery] Oncology</v>
      </c>
    </row>
    <row r="72" spans="13:16">
      <c r="M72" s="53" t="s">
        <v>122</v>
      </c>
      <c r="N72" s="53" t="s">
        <v>235</v>
      </c>
      <c r="O72" s="53" t="s">
        <v>326</v>
      </c>
      <c r="P72" s="53" t="str">
        <f>"["&amp;look_LocationSpecialty[[#This Row],[Type]]&amp;"] "&amp;look_LocationSpecialty[[#This Row],[Specialty]]</f>
        <v>[Surgery] Orthopedic</v>
      </c>
    </row>
    <row r="73" spans="13:16">
      <c r="M73" s="53" t="s">
        <v>122</v>
      </c>
      <c r="N73" s="53" t="s">
        <v>235</v>
      </c>
      <c r="O73" s="53" t="s">
        <v>327</v>
      </c>
      <c r="P73" s="53" t="str">
        <f>"["&amp;look_LocationSpecialty[[#This Row],[Type]]&amp;"] "&amp;look_LocationSpecialty[[#This Row],[Specialty]]</f>
        <v>[Surgery] Thoracic</v>
      </c>
    </row>
    <row r="74" spans="13:16">
      <c r="M74" s="53" t="s">
        <v>122</v>
      </c>
      <c r="N74" s="53" t="s">
        <v>235</v>
      </c>
      <c r="O74" s="53" t="s">
        <v>328</v>
      </c>
      <c r="P74" s="53" t="str">
        <f>"["&amp;look_LocationSpecialty[[#This Row],[Type]]&amp;"] "&amp;look_LocationSpecialty[[#This Row],[Specialty]]</f>
        <v>[Surgery] Transplant</v>
      </c>
    </row>
    <row r="75" spans="13:16">
      <c r="M75" s="53" t="s">
        <v>122</v>
      </c>
      <c r="N75" s="53" t="s">
        <v>235</v>
      </c>
      <c r="O75" s="53" t="s">
        <v>329</v>
      </c>
      <c r="P75" s="53" t="str">
        <f>"["&amp;look_LocationSpecialty[[#This Row],[Type]]&amp;"] "&amp;look_LocationSpecialty[[#This Row],[Specialty]]</f>
        <v>[Surgery] Vascular</v>
      </c>
    </row>
    <row r="76" spans="13:16">
      <c r="M76" s="53" t="s">
        <v>122</v>
      </c>
      <c r="N76" s="53" t="s">
        <v>244</v>
      </c>
      <c r="O76" s="53" t="s">
        <v>330</v>
      </c>
      <c r="P76" s="53" t="str">
        <f>"["&amp;look_LocationSpecialty[[#This Row],[Type]]&amp;"] "&amp;look_LocationSpecialty[[#This Row],[Specialty]]</f>
        <v>[Vision] Ophthamology</v>
      </c>
    </row>
    <row r="77" spans="13:16">
      <c r="M77" s="53" t="s">
        <v>122</v>
      </c>
      <c r="N77" s="57" t="s">
        <v>244</v>
      </c>
      <c r="O77" s="57" t="s">
        <v>331</v>
      </c>
      <c r="P77" s="53" t="str">
        <f>"["&amp;look_LocationSpecialty[[#This Row],[Type]]&amp;"] "&amp;look_LocationSpecialty[[#This Row],[Specialty]]</f>
        <v>[Vision] Optometry</v>
      </c>
    </row>
    <row r="78" spans="13:16">
      <c r="M78" s="53" t="s">
        <v>122</v>
      </c>
      <c r="N78" s="53" t="s">
        <v>332</v>
      </c>
      <c r="O78" s="53" t="s">
        <v>333</v>
      </c>
      <c r="P78" s="53" t="str">
        <f>"["&amp;look_LocationSpecialty[[#This Row],[Type]]&amp;"] "&amp;look_LocationSpecialty[[#This Row],[Specialty]]</f>
        <v>[Ω Other] Acupuncture</v>
      </c>
    </row>
    <row r="79" spans="13:16">
      <c r="M79" s="53" t="s">
        <v>122</v>
      </c>
      <c r="N79" s="53" t="s">
        <v>332</v>
      </c>
      <c r="O79" s="53" t="s">
        <v>334</v>
      </c>
      <c r="P79" s="53" t="str">
        <f>"["&amp;look_LocationSpecialty[[#This Row],[Type]]&amp;"] "&amp;look_LocationSpecialty[[#This Row],[Specialty]]</f>
        <v>[Ω Other] Allergy and Immunology</v>
      </c>
    </row>
    <row r="80" spans="13:16">
      <c r="M80" s="53" t="s">
        <v>122</v>
      </c>
      <c r="N80" s="53" t="s">
        <v>332</v>
      </c>
      <c r="O80" s="53" t="s">
        <v>335</v>
      </c>
      <c r="P80" s="53" t="str">
        <f>"["&amp;look_LocationSpecialty[[#This Row],[Type]]&amp;"] "&amp;look_LocationSpecialty[[#This Row],[Specialty]]</f>
        <v>[Ω Other] Anesthesia</v>
      </c>
    </row>
    <row r="81" spans="13:16">
      <c r="M81" s="53" t="s">
        <v>122</v>
      </c>
      <c r="N81" s="53" t="s">
        <v>332</v>
      </c>
      <c r="O81" s="53" t="s">
        <v>245</v>
      </c>
      <c r="P81" s="53" t="str">
        <f>"["&amp;look_LocationSpecialty[[#This Row],[Type]]&amp;"] "&amp;look_LocationSpecialty[[#This Row],[Specialty]]</f>
        <v>[Ω Other] Audiology</v>
      </c>
    </row>
    <row r="82" spans="13:16">
      <c r="M82" s="53" t="s">
        <v>122</v>
      </c>
      <c r="N82" s="53" t="s">
        <v>332</v>
      </c>
      <c r="O82" s="53" t="s">
        <v>264</v>
      </c>
      <c r="P82" s="53" t="str">
        <f>"["&amp;look_LocationSpecialty[[#This Row],[Type]]&amp;"] "&amp;look_LocationSpecialty[[#This Row],[Specialty]]</f>
        <v>[Ω Other] Endocrinology</v>
      </c>
    </row>
    <row r="83" spans="13:16">
      <c r="M83" s="53" t="s">
        <v>122</v>
      </c>
      <c r="N83" s="53" t="s">
        <v>332</v>
      </c>
      <c r="O83" s="53" t="s">
        <v>267</v>
      </c>
      <c r="P83" s="53" t="str">
        <f>"["&amp;look_LocationSpecialty[[#This Row],[Type]]&amp;"] "&amp;look_LocationSpecialty[[#This Row],[Specialty]]</f>
        <v>[Ω Other] Gastroenterology</v>
      </c>
    </row>
    <row r="84" spans="13:16">
      <c r="M84" s="53" t="s">
        <v>122</v>
      </c>
      <c r="N84" s="53" t="s">
        <v>332</v>
      </c>
      <c r="O84" s="53" t="s">
        <v>336</v>
      </c>
      <c r="P84" s="53" t="str">
        <f>"["&amp;look_LocationSpecialty[[#This Row],[Type]]&amp;"] "&amp;look_LocationSpecialty[[#This Row],[Specialty]]</f>
        <v>[Ω Other] Genetics</v>
      </c>
    </row>
    <row r="85" spans="13:16">
      <c r="M85" s="53" t="s">
        <v>122</v>
      </c>
      <c r="N85" s="53" t="s">
        <v>332</v>
      </c>
      <c r="O85" s="53" t="s">
        <v>337</v>
      </c>
      <c r="P85" s="53" t="str">
        <f>"["&amp;look_LocationSpecialty[[#This Row],[Type]]&amp;"] "&amp;look_LocationSpecialty[[#This Row],[Specialty]]</f>
        <v>[Ω Other] Hospice and Palliative Medicine</v>
      </c>
    </row>
    <row r="86" spans="13:16">
      <c r="M86" s="53" t="s">
        <v>122</v>
      </c>
      <c r="N86" s="53" t="s">
        <v>332</v>
      </c>
      <c r="O86" s="53" t="s">
        <v>338</v>
      </c>
      <c r="P86" s="53" t="str">
        <f>"["&amp;look_LocationSpecialty[[#This Row],[Type]]&amp;"] "&amp;look_LocationSpecialty[[#This Row],[Specialty]]</f>
        <v>[Ω Other] Hyperbaric Medicine</v>
      </c>
    </row>
    <row r="87" spans="13:16">
      <c r="M87" s="53" t="s">
        <v>122</v>
      </c>
      <c r="N87" s="53" t="s">
        <v>332</v>
      </c>
      <c r="O87" s="53" t="s">
        <v>339</v>
      </c>
      <c r="P87" s="53" t="str">
        <f>"["&amp;look_LocationSpecialty[[#This Row],[Type]]&amp;"] "&amp;look_LocationSpecialty[[#This Row],[Specialty]]</f>
        <v>[Ω Other] Infectious Disease</v>
      </c>
    </row>
    <row r="88" spans="13:16">
      <c r="M88" s="53" t="s">
        <v>122</v>
      </c>
      <c r="N88" s="53" t="s">
        <v>332</v>
      </c>
      <c r="O88" s="53" t="s">
        <v>340</v>
      </c>
      <c r="P88" s="53" t="str">
        <f>"["&amp;look_LocationSpecialty[[#This Row],[Type]]&amp;"] "&amp;look_LocationSpecialty[[#This Row],[Specialty]]</f>
        <v>[Ω Other] Infertility Reproductive Endocrinology</v>
      </c>
    </row>
    <row r="89" spans="13:16">
      <c r="M89" s="53" t="s">
        <v>122</v>
      </c>
      <c r="N89" s="53" t="s">
        <v>332</v>
      </c>
      <c r="O89" s="53" t="s">
        <v>341</v>
      </c>
      <c r="P89" s="53" t="str">
        <f>"["&amp;look_LocationSpecialty[[#This Row],[Type]]&amp;"] "&amp;look_LocationSpecialty[[#This Row],[Specialty]]</f>
        <v>[Ω Other] Neonatal/Perinatal Medicine</v>
      </c>
    </row>
    <row r="90" spans="13:16">
      <c r="M90" s="53" t="s">
        <v>122</v>
      </c>
      <c r="N90" s="53" t="s">
        <v>332</v>
      </c>
      <c r="O90" s="53" t="s">
        <v>278</v>
      </c>
      <c r="P90" s="53" t="str">
        <f>"["&amp;look_LocationSpecialty[[#This Row],[Type]]&amp;"] "&amp;look_LocationSpecialty[[#This Row],[Specialty]]</f>
        <v>[Ω Other] Nephrology</v>
      </c>
    </row>
    <row r="91" spans="13:16">
      <c r="M91" s="53" t="s">
        <v>122</v>
      </c>
      <c r="N91" s="53" t="s">
        <v>332</v>
      </c>
      <c r="O91" s="53" t="s">
        <v>281</v>
      </c>
      <c r="P91" s="53" t="str">
        <f>"["&amp;look_LocationSpecialty[[#This Row],[Type]]&amp;"] "&amp;look_LocationSpecialty[[#This Row],[Specialty]]</f>
        <v>[Ω Other] Neurology</v>
      </c>
    </row>
    <row r="92" spans="13:16">
      <c r="M92" s="53" t="s">
        <v>122</v>
      </c>
      <c r="N92" s="53" t="s">
        <v>332</v>
      </c>
      <c r="O92" s="53" t="s">
        <v>342</v>
      </c>
      <c r="P92" s="53" t="str">
        <f>"["&amp;look_LocationSpecialty[[#This Row],[Type]]&amp;"] "&amp;look_LocationSpecialty[[#This Row],[Specialty]]</f>
        <v>[Ω Other] Neurophysiology</v>
      </c>
    </row>
    <row r="93" spans="13:16">
      <c r="M93" s="53" t="s">
        <v>122</v>
      </c>
      <c r="N93" s="53" t="s">
        <v>332</v>
      </c>
      <c r="O93" s="53" t="s">
        <v>343</v>
      </c>
      <c r="P93" s="53" t="str">
        <f>"["&amp;look_LocationSpecialty[[#This Row],[Type]]&amp;"] "&amp;look_LocationSpecialty[[#This Row],[Specialty]]</f>
        <v>[Ω Other] Neuropsychiatry</v>
      </c>
    </row>
    <row r="94" spans="13:16">
      <c r="M94" s="53" t="s">
        <v>122</v>
      </c>
      <c r="N94" s="53" t="s">
        <v>332</v>
      </c>
      <c r="O94" s="53" t="s">
        <v>284</v>
      </c>
      <c r="P94" s="53" t="str">
        <f>"["&amp;look_LocationSpecialty[[#This Row],[Type]]&amp;"] "&amp;look_LocationSpecialty[[#This Row],[Specialty]]</f>
        <v>[Ω Other] Neuropsychology</v>
      </c>
    </row>
    <row r="95" spans="13:16">
      <c r="M95" s="53" t="s">
        <v>122</v>
      </c>
      <c r="N95" s="53" t="s">
        <v>332</v>
      </c>
      <c r="O95" s="53" t="s">
        <v>344</v>
      </c>
      <c r="P95" s="53" t="str">
        <f>"["&amp;look_LocationSpecialty[[#This Row],[Type]]&amp;"] "&amp;look_LocationSpecialty[[#This Row],[Specialty]]</f>
        <v>[Ω Other] Otolaryngology (ENT)</v>
      </c>
    </row>
    <row r="96" spans="13:16">
      <c r="M96" s="53" t="s">
        <v>122</v>
      </c>
      <c r="N96" s="53" t="s">
        <v>332</v>
      </c>
      <c r="O96" s="53" t="s">
        <v>298</v>
      </c>
      <c r="P96" s="53" t="str">
        <f>"["&amp;look_LocationSpecialty[[#This Row],[Type]]&amp;"] "&amp;look_LocationSpecialty[[#This Row],[Specialty]]</f>
        <v>[Ω Other] Pain Management</v>
      </c>
    </row>
    <row r="97" spans="13:16">
      <c r="M97" s="53" t="s">
        <v>122</v>
      </c>
      <c r="N97" s="53" t="s">
        <v>332</v>
      </c>
      <c r="O97" s="53" t="s">
        <v>345</v>
      </c>
      <c r="P97" s="53" t="str">
        <f>"["&amp;look_LocationSpecialty[[#This Row],[Type]]&amp;"] "&amp;look_LocationSpecialty[[#This Row],[Specialty]]</f>
        <v>[Ω Other] Pathology</v>
      </c>
    </row>
    <row r="98" spans="13:16">
      <c r="M98" s="53" t="s">
        <v>122</v>
      </c>
      <c r="N98" s="53" t="s">
        <v>332</v>
      </c>
      <c r="O98" s="53" t="s">
        <v>346</v>
      </c>
      <c r="P98" s="53" t="str">
        <f>"["&amp;look_LocationSpecialty[[#This Row],[Type]]&amp;"] "&amp;look_LocationSpecialty[[#This Row],[Specialty]]</f>
        <v>[Ω Other] Physical Medicine and Rehabilitation</v>
      </c>
    </row>
    <row r="99" spans="13:16">
      <c r="M99" s="53" t="s">
        <v>122</v>
      </c>
      <c r="N99" s="53" t="s">
        <v>332</v>
      </c>
      <c r="O99" s="53" t="s">
        <v>347</v>
      </c>
      <c r="P99" s="53" t="str">
        <f>"["&amp;look_LocationSpecialty[[#This Row],[Type]]&amp;"] "&amp;look_LocationSpecialty[[#This Row],[Specialty]]</f>
        <v>[Ω Other] Podiatry</v>
      </c>
    </row>
    <row r="100" spans="13:16">
      <c r="M100" s="53" t="s">
        <v>122</v>
      </c>
      <c r="N100" s="53" t="s">
        <v>332</v>
      </c>
      <c r="O100" s="53" t="s">
        <v>348</v>
      </c>
      <c r="P100" s="53" t="str">
        <f>"["&amp;look_LocationSpecialty[[#This Row],[Type]]&amp;"] "&amp;look_LocationSpecialty[[#This Row],[Specialty]]</f>
        <v>[Ω Other] Public Health</v>
      </c>
    </row>
    <row r="101" spans="13:16">
      <c r="M101" s="53" t="s">
        <v>122</v>
      </c>
      <c r="N101" s="53" t="s">
        <v>332</v>
      </c>
      <c r="O101" s="53" t="s">
        <v>349</v>
      </c>
      <c r="P101" s="53" t="str">
        <f>"["&amp;look_LocationSpecialty[[#This Row],[Type]]&amp;"] "&amp;look_LocationSpecialty[[#This Row],[Specialty]]</f>
        <v>[Ω Other] Pulmonary Medicine</v>
      </c>
    </row>
    <row r="102" spans="13:16">
      <c r="M102" s="53" t="s">
        <v>122</v>
      </c>
      <c r="N102" s="53" t="s">
        <v>332</v>
      </c>
      <c r="O102" s="53" t="s">
        <v>350</v>
      </c>
      <c r="P102" s="53" t="str">
        <f>"["&amp;look_LocationSpecialty[[#This Row],[Type]]&amp;"] "&amp;look_LocationSpecialty[[#This Row],[Specialty]]</f>
        <v>[Ω Other] Radiation Oncology</v>
      </c>
    </row>
    <row r="103" spans="13:16">
      <c r="M103" s="53" t="s">
        <v>122</v>
      </c>
      <c r="N103" s="53" t="s">
        <v>332</v>
      </c>
      <c r="O103" s="53" t="s">
        <v>351</v>
      </c>
      <c r="P103" s="53" t="str">
        <f>"["&amp;look_LocationSpecialty[[#This Row],[Type]]&amp;"] "&amp;look_LocationSpecialty[[#This Row],[Specialty]]</f>
        <v>[Ω Other] Radiology</v>
      </c>
    </row>
    <row r="104" spans="13:16">
      <c r="M104" s="53" t="s">
        <v>122</v>
      </c>
      <c r="N104" s="53" t="s">
        <v>332</v>
      </c>
      <c r="O104" s="53" t="s">
        <v>352</v>
      </c>
      <c r="P104" s="53" t="str">
        <f>"["&amp;look_LocationSpecialty[[#This Row],[Type]]&amp;"] "&amp;look_LocationSpecialty[[#This Row],[Specialty]]</f>
        <v>[Ω Other] Respiratory Therapy</v>
      </c>
    </row>
    <row r="105" spans="13:16">
      <c r="M105" s="53" t="s">
        <v>122</v>
      </c>
      <c r="N105" s="53" t="s">
        <v>332</v>
      </c>
      <c r="O105" s="53" t="s">
        <v>307</v>
      </c>
      <c r="P105" s="53" t="str">
        <f>"["&amp;look_LocationSpecialty[[#This Row],[Type]]&amp;"] "&amp;look_LocationSpecialty[[#This Row],[Specialty]]</f>
        <v>[Ω Other] Rheumatology</v>
      </c>
    </row>
    <row r="106" spans="13:16">
      <c r="M106" s="53" t="s">
        <v>122</v>
      </c>
      <c r="N106" s="53" t="s">
        <v>332</v>
      </c>
      <c r="O106" s="53" t="s">
        <v>353</v>
      </c>
      <c r="P106" s="53" t="str">
        <f>"["&amp;look_LocationSpecialty[[#This Row],[Type]]&amp;"] "&amp;look_LocationSpecialty[[#This Row],[Specialty]]</f>
        <v>[Ω Other] Sleep Medicine</v>
      </c>
    </row>
    <row r="107" spans="13:16">
      <c r="M107" s="53" t="s">
        <v>122</v>
      </c>
      <c r="N107" s="53" t="s">
        <v>332</v>
      </c>
      <c r="O107" s="53" t="s">
        <v>308</v>
      </c>
      <c r="P107" s="53" t="str">
        <f>"["&amp;look_LocationSpecialty[[#This Row],[Type]]&amp;"] "&amp;look_LocationSpecialty[[#This Row],[Specialty]]</f>
        <v>[Ω Other] Sports Medicine</v>
      </c>
    </row>
    <row r="108" spans="13:16">
      <c r="M108" s="53" t="s">
        <v>122</v>
      </c>
      <c r="N108" s="53" t="s">
        <v>332</v>
      </c>
      <c r="O108" s="53" t="s">
        <v>354</v>
      </c>
      <c r="P108" s="53" t="str">
        <f>"["&amp;look_LocationSpecialty[[#This Row],[Type]]&amp;"] "&amp;look_LocationSpecialty[[#This Row],[Specialty]]</f>
        <v>[Ω Other] Transplant Medicine</v>
      </c>
    </row>
    <row r="109" spans="13:16">
      <c r="M109" s="53" t="s">
        <v>122</v>
      </c>
      <c r="N109" s="56" t="s">
        <v>332</v>
      </c>
      <c r="O109" s="56" t="s">
        <v>310</v>
      </c>
      <c r="P109" s="53" t="str">
        <f>"["&amp;look_LocationSpecialty[[#This Row],[Type]]&amp;"] "&amp;look_LocationSpecialty[[#This Row],[Specialty]]</f>
        <v>[Ω Other] Urology</v>
      </c>
    </row>
  </sheetData>
  <dataValidations count="1">
    <dataValidation type="list" allowBlank="1" showInputMessage="1" showErrorMessage="1" sqref="M3:M109" xr:uid="{73F33906-C6E2-45FC-829B-AC9D56DC8B78}">
      <formula1>PracticeType</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BB7F896E49E945BF13FB824F36CEE3" ma:contentTypeVersion="4" ma:contentTypeDescription="Create a new document." ma:contentTypeScope="" ma:versionID="c34dd8bc6b480939a24e45f641c9c687">
  <xsd:schema xmlns:xsd="http://www.w3.org/2001/XMLSchema" xmlns:xs="http://www.w3.org/2001/XMLSchema" xmlns:p="http://schemas.microsoft.com/office/2006/metadata/properties" xmlns:ns2="54ebcaa0-61ba-4ba3-a2f3-e2421cbc3869" targetNamespace="http://schemas.microsoft.com/office/2006/metadata/properties" ma:root="true" ma:fieldsID="de679fcc4bf27cf7cc4fedfa698c939e" ns2:_="">
    <xsd:import namespace="54ebcaa0-61ba-4ba3-a2f3-e2421cbc386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ebcaa0-61ba-4ba3-a2f3-e2421cbc38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E4B4F2-E407-4931-B84C-43831FAE87DE}">
  <ds:schemaRefs>
    <ds:schemaRef ds:uri="54ebcaa0-61ba-4ba3-a2f3-e2421cbc3869"/>
    <ds:schemaRef ds:uri="http://schemas.microsoft.com/office/infopath/2007/PartnerControls"/>
    <ds:schemaRef ds:uri="http://purl.org/dc/terms/"/>
    <ds:schemaRef ds:uri="http://purl.org/dc/elements/1.1/"/>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3EC7957-85A7-4343-A03C-201A7BC0FA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ebcaa0-61ba-4ba3-a2f3-e2421cbc38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428289-3594-4E65-8FDF-747345009E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61</vt:i4>
      </vt:variant>
    </vt:vector>
  </HeadingPairs>
  <TitlesOfParts>
    <vt:vector size="69" baseType="lpstr">
      <vt:lpstr>🏠</vt:lpstr>
      <vt:lpstr>🏥</vt:lpstr>
      <vt:lpstr>🌎</vt:lpstr>
      <vt:lpstr>🩺</vt:lpstr>
      <vt:lpstr>🔗</vt:lpstr>
      <vt:lpstr>📇</vt:lpstr>
      <vt:lpstr>💲</vt:lpstr>
      <vt:lpstr>Lookups</vt:lpstr>
      <vt:lpstr>'🌎'!Boolean</vt:lpstr>
      <vt:lpstr>'💲'!Boolean</vt:lpstr>
      <vt:lpstr>'📇'!Boolean</vt:lpstr>
      <vt:lpstr>'🔗'!Boolean</vt:lpstr>
      <vt:lpstr>'🩺'!Boolean</vt:lpstr>
      <vt:lpstr>Boolean</vt:lpstr>
      <vt:lpstr>'💲'!ClaimTypes</vt:lpstr>
      <vt:lpstr>'🔗'!ClaimTypes</vt:lpstr>
      <vt:lpstr>'🩺'!ClaimTypes</vt:lpstr>
      <vt:lpstr>ClaimTypes</vt:lpstr>
      <vt:lpstr>'🌎'!ContactType</vt:lpstr>
      <vt:lpstr>'💲'!ContactType</vt:lpstr>
      <vt:lpstr>'🔗'!ContactType</vt:lpstr>
      <vt:lpstr>'🩺'!ContactType</vt:lpstr>
      <vt:lpstr>ContactType</vt:lpstr>
      <vt:lpstr>'💲'!Genders</vt:lpstr>
      <vt:lpstr>'🔗'!Genders</vt:lpstr>
      <vt:lpstr>Genders</vt:lpstr>
      <vt:lpstr>'💲'!LocationLook</vt:lpstr>
      <vt:lpstr>LocationLook</vt:lpstr>
      <vt:lpstr>'🔗'!LocationSpecialties</vt:lpstr>
      <vt:lpstr>'🩺'!LocationSpecialties</vt:lpstr>
      <vt:lpstr>'💲'!LocationTypes</vt:lpstr>
      <vt:lpstr>'🔗'!LocationTypes</vt:lpstr>
      <vt:lpstr>'🩺'!LocationTypes</vt:lpstr>
      <vt:lpstr>LocationTypes</vt:lpstr>
      <vt:lpstr>'💲'!Locums</vt:lpstr>
      <vt:lpstr>'🔗'!Locums</vt:lpstr>
      <vt:lpstr>Locums</vt:lpstr>
      <vt:lpstr>'🌎'!PracticeType</vt:lpstr>
      <vt:lpstr>'💲'!PracticeType</vt:lpstr>
      <vt:lpstr>'📇'!PracticeType</vt:lpstr>
      <vt:lpstr>'🔗'!PracticeType</vt:lpstr>
      <vt:lpstr>'🩺'!PracticeType</vt:lpstr>
      <vt:lpstr>PracticeType</vt:lpstr>
      <vt:lpstr>'🌎'!Print_Area</vt:lpstr>
      <vt:lpstr>'🏠'!Print_Area</vt:lpstr>
      <vt:lpstr>'🏥'!Print_Area</vt:lpstr>
      <vt:lpstr>'💲'!Print_Area</vt:lpstr>
      <vt:lpstr>'📇'!Print_Area</vt:lpstr>
      <vt:lpstr>'🔗'!Print_Area</vt:lpstr>
      <vt:lpstr>'🩺'!Print_Area</vt:lpstr>
      <vt:lpstr>'💲'!Providers</vt:lpstr>
      <vt:lpstr>Providers</vt:lpstr>
      <vt:lpstr>'💲'!sadf</vt:lpstr>
      <vt:lpstr>'🔗'!sadf</vt:lpstr>
      <vt:lpstr>'🩺'!sadf</vt:lpstr>
      <vt:lpstr>sadf</vt:lpstr>
      <vt:lpstr>'💲'!ServiceSettings</vt:lpstr>
      <vt:lpstr>'🔗'!ServiceSettings</vt:lpstr>
      <vt:lpstr>'🩺'!ServiceSettings</vt:lpstr>
      <vt:lpstr>ServiceSettings</vt:lpstr>
      <vt:lpstr>'💲'!SpecialtyList</vt:lpstr>
      <vt:lpstr>'🔗'!SpecialtyList</vt:lpstr>
      <vt:lpstr>SpecialtyList</vt:lpstr>
      <vt:lpstr>'🌎'!States</vt:lpstr>
      <vt:lpstr>'💲'!States</vt:lpstr>
      <vt:lpstr>'📇'!States</vt:lpstr>
      <vt:lpstr>'🔗'!States</vt:lpstr>
      <vt:lpstr>'🩺'!States</vt:lpstr>
      <vt:lpstr>States</vt:lpstr>
    </vt:vector>
  </TitlesOfParts>
  <Manager/>
  <Company>WPS Health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WPS - Practitioner Information</dc:title>
  <dc:subject>Aspiring Providers</dc:subject>
  <dc:creator>Jesse.Miles@wpsic.com</dc:creator>
  <cp:keywords/>
  <dc:description/>
  <cp:lastModifiedBy>Miles, Jesse</cp:lastModifiedBy>
  <cp:revision/>
  <dcterms:created xsi:type="dcterms:W3CDTF">2019-12-10T16:52:12Z</dcterms:created>
  <dcterms:modified xsi:type="dcterms:W3CDTF">2024-07-10T15:17:58Z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0x01010056BB7F896E49E945BF13FB824F36CEE3</vt:lpwstr>
  </property>
</Properties>
</file>